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3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B:\Desktop\"/>
    </mc:Choice>
  </mc:AlternateContent>
  <xr:revisionPtr revIDLastSave="0" documentId="13_ncr:1_{32B27EFD-58EF-4C6F-821F-7BA2793D8928}" xr6:coauthVersionLast="47" xr6:coauthVersionMax="47" xr10:uidLastSave="{00000000-0000-0000-0000-000000000000}"/>
  <bookViews>
    <workbookView xWindow="-120" yWindow="-120" windowWidth="29040" windowHeight="15720" tabRatio="853" xr2:uid="{00000000-000D-0000-FFFF-FFFF00000000}"/>
  </bookViews>
  <sheets>
    <sheet name="使用申請書" sheetId="6" r:id="rId1"/>
    <sheet name="使用申請書(記入例)" sheetId="13" r:id="rId2"/>
    <sheet name="使用者内訳" sheetId="7" r:id="rId3"/>
    <sheet name="使用者内訳(記入例)" sheetId="14" r:id="rId4"/>
    <sheet name="【演習林】利用者名簿・食事申込表" sheetId="12" r:id="rId5"/>
    <sheet name="【演習林のみ】自動車送迎希望票" sheetId="10" r:id="rId6"/>
  </sheets>
  <definedNames>
    <definedName name="_xlnm.Print_Area" localSheetId="2">使用者内訳!$A$1:$H$104</definedName>
    <definedName name="_xlnm.Print_Area" localSheetId="3">'使用者内訳(記入例)'!$A$1:$I$104</definedName>
    <definedName name="_xlnm.Print_Area" localSheetId="0">使用申請書!$A$1:$Y$42</definedName>
    <definedName name="_xlnm.Print_Area" localSheetId="1">'使用申請書(記入例)'!$A$1:$AA$42</definedName>
    <definedName name="_xlnm.Print_Titles" localSheetId="2">使用者内訳!$3:$4</definedName>
    <definedName name="_xlnm.Print_Titles" localSheetId="3">'使用者内訳(記入例)'!$3:$4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4" l="1"/>
  <c r="K5" i="7"/>
  <c r="J5" i="14"/>
  <c r="J5" i="7"/>
  <c r="S40" i="6"/>
  <c r="S25" i="13"/>
  <c r="K46" i="12" l="1"/>
  <c r="K45" i="12"/>
  <c r="K44" i="12"/>
  <c r="K43" i="12"/>
  <c r="K42" i="12"/>
  <c r="K41" i="12"/>
  <c r="K40" i="12"/>
  <c r="K39" i="12"/>
  <c r="K38" i="12"/>
  <c r="K37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I10" i="12"/>
  <c r="L10" i="12" s="1"/>
  <c r="I9" i="12"/>
  <c r="L9" i="12" s="1"/>
  <c r="I8" i="12"/>
  <c r="L8" i="12" s="1"/>
  <c r="I7" i="12"/>
  <c r="L7" i="12" s="1"/>
  <c r="C4" i="10"/>
  <c r="AK47" i="12"/>
  <c r="AJ47" i="12"/>
  <c r="AI47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I46" i="12"/>
  <c r="L46" i="12" s="1"/>
  <c r="H46" i="12"/>
  <c r="E46" i="12"/>
  <c r="D46" i="12"/>
  <c r="C46" i="12"/>
  <c r="M46" i="12" s="1"/>
  <c r="B46" i="12"/>
  <c r="I45" i="12"/>
  <c r="L45" i="12" s="1"/>
  <c r="H45" i="12"/>
  <c r="E45" i="12"/>
  <c r="D45" i="12"/>
  <c r="C45" i="12"/>
  <c r="M45" i="12" s="1"/>
  <c r="B45" i="12"/>
  <c r="I44" i="12"/>
  <c r="L44" i="12" s="1"/>
  <c r="H44" i="12"/>
  <c r="E44" i="12"/>
  <c r="D44" i="12"/>
  <c r="C44" i="12"/>
  <c r="M44" i="12" s="1"/>
  <c r="B44" i="12"/>
  <c r="I43" i="12"/>
  <c r="L43" i="12" s="1"/>
  <c r="H43" i="12"/>
  <c r="E43" i="12"/>
  <c r="D43" i="12"/>
  <c r="C43" i="12"/>
  <c r="M43" i="12" s="1"/>
  <c r="B43" i="12"/>
  <c r="I42" i="12"/>
  <c r="L42" i="12" s="1"/>
  <c r="H42" i="12"/>
  <c r="E42" i="12"/>
  <c r="D42" i="12"/>
  <c r="C42" i="12"/>
  <c r="M42" i="12" s="1"/>
  <c r="B42" i="12"/>
  <c r="I41" i="12"/>
  <c r="L41" i="12" s="1"/>
  <c r="H41" i="12"/>
  <c r="E41" i="12"/>
  <c r="D41" i="12"/>
  <c r="C41" i="12"/>
  <c r="M41" i="12" s="1"/>
  <c r="B41" i="12"/>
  <c r="I40" i="12"/>
  <c r="L40" i="12" s="1"/>
  <c r="H40" i="12"/>
  <c r="E40" i="12"/>
  <c r="D40" i="12"/>
  <c r="C40" i="12"/>
  <c r="M40" i="12" s="1"/>
  <c r="B40" i="12"/>
  <c r="I39" i="12"/>
  <c r="L39" i="12" s="1"/>
  <c r="H39" i="12"/>
  <c r="E39" i="12"/>
  <c r="D39" i="12"/>
  <c r="C39" i="12"/>
  <c r="M39" i="12" s="1"/>
  <c r="B39" i="12"/>
  <c r="I38" i="12"/>
  <c r="L38" i="12" s="1"/>
  <c r="H38" i="12"/>
  <c r="E38" i="12"/>
  <c r="D38" i="12"/>
  <c r="C38" i="12"/>
  <c r="M38" i="12" s="1"/>
  <c r="B38" i="12"/>
  <c r="I37" i="12"/>
  <c r="L37" i="12" s="1"/>
  <c r="H37" i="12"/>
  <c r="E37" i="12"/>
  <c r="D37" i="12"/>
  <c r="C37" i="12"/>
  <c r="M37" i="12" s="1"/>
  <c r="B37" i="12"/>
  <c r="I36" i="12"/>
  <c r="L36" i="12" s="1"/>
  <c r="H36" i="12"/>
  <c r="E36" i="12"/>
  <c r="D36" i="12"/>
  <c r="C36" i="12"/>
  <c r="M36" i="12" s="1"/>
  <c r="B36" i="12"/>
  <c r="I35" i="12"/>
  <c r="L35" i="12" s="1"/>
  <c r="H35" i="12"/>
  <c r="E35" i="12"/>
  <c r="D35" i="12"/>
  <c r="C35" i="12"/>
  <c r="M35" i="12" s="1"/>
  <c r="B35" i="12"/>
  <c r="I34" i="12"/>
  <c r="L34" i="12" s="1"/>
  <c r="H34" i="12"/>
  <c r="E34" i="12"/>
  <c r="D34" i="12"/>
  <c r="C34" i="12"/>
  <c r="M34" i="12" s="1"/>
  <c r="B34" i="12"/>
  <c r="I33" i="12"/>
  <c r="L33" i="12" s="1"/>
  <c r="H33" i="12"/>
  <c r="E33" i="12"/>
  <c r="D33" i="12"/>
  <c r="C33" i="12"/>
  <c r="M33" i="12" s="1"/>
  <c r="B33" i="12"/>
  <c r="I32" i="12"/>
  <c r="L32" i="12" s="1"/>
  <c r="H32" i="12"/>
  <c r="E32" i="12"/>
  <c r="D32" i="12"/>
  <c r="C32" i="12"/>
  <c r="M32" i="12" s="1"/>
  <c r="B32" i="12"/>
  <c r="I31" i="12"/>
  <c r="L31" i="12" s="1"/>
  <c r="H31" i="12"/>
  <c r="E31" i="12"/>
  <c r="D31" i="12"/>
  <c r="C31" i="12"/>
  <c r="M31" i="12" s="1"/>
  <c r="B31" i="12"/>
  <c r="I30" i="12"/>
  <c r="L30" i="12" s="1"/>
  <c r="H30" i="12"/>
  <c r="E30" i="12"/>
  <c r="D30" i="12"/>
  <c r="C30" i="12"/>
  <c r="M30" i="12" s="1"/>
  <c r="B30" i="12"/>
  <c r="I29" i="12"/>
  <c r="L29" i="12" s="1"/>
  <c r="H29" i="12"/>
  <c r="E29" i="12"/>
  <c r="D29" i="12"/>
  <c r="C29" i="12"/>
  <c r="M29" i="12" s="1"/>
  <c r="B29" i="12"/>
  <c r="I28" i="12"/>
  <c r="L28" i="12" s="1"/>
  <c r="H28" i="12"/>
  <c r="E28" i="12"/>
  <c r="D28" i="12"/>
  <c r="C28" i="12"/>
  <c r="M28" i="12" s="1"/>
  <c r="B28" i="12"/>
  <c r="I27" i="12"/>
  <c r="L27" i="12" s="1"/>
  <c r="H27" i="12"/>
  <c r="E27" i="12"/>
  <c r="D27" i="12"/>
  <c r="C27" i="12"/>
  <c r="M27" i="12" s="1"/>
  <c r="B27" i="12"/>
  <c r="I26" i="12"/>
  <c r="L26" i="12" s="1"/>
  <c r="H26" i="12"/>
  <c r="E26" i="12"/>
  <c r="D26" i="12"/>
  <c r="C26" i="12"/>
  <c r="M26" i="12" s="1"/>
  <c r="B26" i="12"/>
  <c r="I25" i="12"/>
  <c r="L25" i="12" s="1"/>
  <c r="H25" i="12"/>
  <c r="E25" i="12"/>
  <c r="D25" i="12"/>
  <c r="C25" i="12"/>
  <c r="M25" i="12" s="1"/>
  <c r="B25" i="12"/>
  <c r="I24" i="12"/>
  <c r="L24" i="12" s="1"/>
  <c r="H24" i="12"/>
  <c r="E24" i="12"/>
  <c r="D24" i="12"/>
  <c r="C24" i="12"/>
  <c r="M24" i="12" s="1"/>
  <c r="B24" i="12"/>
  <c r="I23" i="12"/>
  <c r="L23" i="12" s="1"/>
  <c r="H23" i="12"/>
  <c r="E23" i="12"/>
  <c r="D23" i="12"/>
  <c r="C23" i="12"/>
  <c r="M23" i="12" s="1"/>
  <c r="B23" i="12"/>
  <c r="I22" i="12"/>
  <c r="L22" i="12" s="1"/>
  <c r="H22" i="12"/>
  <c r="E22" i="12"/>
  <c r="D22" i="12"/>
  <c r="C22" i="12"/>
  <c r="M22" i="12" s="1"/>
  <c r="B22" i="12"/>
  <c r="I21" i="12"/>
  <c r="L21" i="12" s="1"/>
  <c r="H21" i="12"/>
  <c r="E21" i="12"/>
  <c r="D21" i="12"/>
  <c r="C21" i="12"/>
  <c r="M21" i="12" s="1"/>
  <c r="B21" i="12"/>
  <c r="I20" i="12"/>
  <c r="L20" i="12" s="1"/>
  <c r="H20" i="12"/>
  <c r="E20" i="12"/>
  <c r="D20" i="12"/>
  <c r="C20" i="12"/>
  <c r="M20" i="12" s="1"/>
  <c r="B20" i="12"/>
  <c r="I19" i="12"/>
  <c r="L19" i="12" s="1"/>
  <c r="H19" i="12"/>
  <c r="E19" i="12"/>
  <c r="D19" i="12"/>
  <c r="C19" i="12"/>
  <c r="M19" i="12" s="1"/>
  <c r="B19" i="12"/>
  <c r="I18" i="12"/>
  <c r="L18" i="12" s="1"/>
  <c r="H18" i="12"/>
  <c r="E18" i="12"/>
  <c r="D18" i="12"/>
  <c r="C18" i="12"/>
  <c r="M18" i="12" s="1"/>
  <c r="B18" i="12"/>
  <c r="I17" i="12"/>
  <c r="L17" i="12" s="1"/>
  <c r="H17" i="12"/>
  <c r="E17" i="12"/>
  <c r="D17" i="12"/>
  <c r="C17" i="12"/>
  <c r="M17" i="12" s="1"/>
  <c r="B17" i="12"/>
  <c r="I16" i="12"/>
  <c r="L16" i="12" s="1"/>
  <c r="H16" i="12"/>
  <c r="E16" i="12"/>
  <c r="D16" i="12"/>
  <c r="C16" i="12"/>
  <c r="M16" i="12" s="1"/>
  <c r="B16" i="12"/>
  <c r="I15" i="12"/>
  <c r="L15" i="12" s="1"/>
  <c r="H15" i="12"/>
  <c r="E15" i="12"/>
  <c r="D15" i="12"/>
  <c r="C15" i="12"/>
  <c r="M15" i="12" s="1"/>
  <c r="B15" i="12"/>
  <c r="I14" i="12"/>
  <c r="L14" i="12" s="1"/>
  <c r="H14" i="12"/>
  <c r="E14" i="12"/>
  <c r="D14" i="12"/>
  <c r="C14" i="12"/>
  <c r="M14" i="12" s="1"/>
  <c r="B14" i="12"/>
  <c r="I13" i="12"/>
  <c r="L13" i="12" s="1"/>
  <c r="H13" i="12"/>
  <c r="E13" i="12"/>
  <c r="D13" i="12"/>
  <c r="C13" i="12"/>
  <c r="M13" i="12" s="1"/>
  <c r="B13" i="12"/>
  <c r="I12" i="12"/>
  <c r="L12" i="12" s="1"/>
  <c r="H12" i="12"/>
  <c r="E12" i="12"/>
  <c r="D12" i="12"/>
  <c r="C12" i="12"/>
  <c r="M12" i="12" s="1"/>
  <c r="B12" i="12"/>
  <c r="I11" i="12"/>
  <c r="L11" i="12" s="1"/>
  <c r="H11" i="12"/>
  <c r="E11" i="12"/>
  <c r="D11" i="12"/>
  <c r="C11" i="12"/>
  <c r="M11" i="12" s="1"/>
  <c r="B11" i="12"/>
  <c r="H10" i="12"/>
  <c r="E10" i="12"/>
  <c r="D10" i="12"/>
  <c r="C10" i="12"/>
  <c r="M10" i="12" s="1"/>
  <c r="B10" i="12"/>
  <c r="H9" i="12"/>
  <c r="E9" i="12"/>
  <c r="D9" i="12"/>
  <c r="C9" i="12"/>
  <c r="M9" i="12" s="1"/>
  <c r="B9" i="12"/>
  <c r="H8" i="12"/>
  <c r="E8" i="12"/>
  <c r="D8" i="12"/>
  <c r="C8" i="12"/>
  <c r="M8" i="12" s="1"/>
  <c r="B8" i="12"/>
  <c r="H7" i="12"/>
  <c r="E7" i="12"/>
  <c r="D7" i="12"/>
  <c r="C7" i="12"/>
  <c r="M7" i="12" s="1"/>
  <c r="B7" i="12"/>
  <c r="Q59" i="12" l="1"/>
  <c r="R59" i="12" s="1"/>
  <c r="Q60" i="12"/>
  <c r="R60" i="12" s="1"/>
  <c r="Q58" i="12"/>
  <c r="R58" i="12" s="1"/>
  <c r="K47" i="12"/>
  <c r="R64" i="12"/>
  <c r="J21" i="12"/>
  <c r="J39" i="12"/>
  <c r="J15" i="12"/>
  <c r="J9" i="12"/>
  <c r="J27" i="12"/>
  <c r="J33" i="12"/>
  <c r="J8" i="12"/>
  <c r="J14" i="12"/>
  <c r="J20" i="12"/>
  <c r="J26" i="12"/>
  <c r="J32" i="12"/>
  <c r="J38" i="12"/>
  <c r="J44" i="12"/>
  <c r="J23" i="12"/>
  <c r="J35" i="12"/>
  <c r="J41" i="12"/>
  <c r="J17" i="12"/>
  <c r="J29" i="12"/>
  <c r="J11" i="12"/>
  <c r="J13" i="12"/>
  <c r="J19" i="12"/>
  <c r="J25" i="12"/>
  <c r="J31" i="12"/>
  <c r="J37" i="12"/>
  <c r="J43" i="12"/>
  <c r="R65" i="12"/>
  <c r="Q64" i="12"/>
  <c r="L47" i="12"/>
  <c r="J7" i="12"/>
  <c r="Q65" i="12"/>
  <c r="J10" i="12"/>
  <c r="J16" i="12"/>
  <c r="J22" i="12"/>
  <c r="J28" i="12"/>
  <c r="J34" i="12"/>
  <c r="J40" i="12"/>
  <c r="J46" i="12"/>
  <c r="J12" i="12"/>
  <c r="J18" i="12"/>
  <c r="J24" i="12"/>
  <c r="J30" i="12"/>
  <c r="J36" i="12"/>
  <c r="J42" i="12"/>
  <c r="M47" i="12"/>
  <c r="R61" i="12" l="1"/>
  <c r="J45" i="12"/>
  <c r="J47" i="12" s="1"/>
  <c r="R66" i="12"/>
  <c r="C8" i="10" l="1"/>
  <c r="D8" i="10" s="1"/>
  <c r="D4" i="10"/>
  <c r="S25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9D8C7FE7-28F7-4507-9082-5E119844DAFA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I3" authorId="0" shapeId="0" xr:uid="{EB5DA426-AFF1-446F-95C3-E3A0F7C09366}">
      <text>
        <r>
          <rPr>
            <sz val="9"/>
            <color indexed="81"/>
            <rFont val="MS P ゴシック"/>
            <family val="3"/>
            <charset val="128"/>
          </rPr>
          <t>使用申請書の使用期間に記載されている期間と異なる場合は、こちらの欄に入力ください。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N4" authorId="0" shapeId="0" xr:uid="{D946861A-39A6-4984-8390-48244BA1373A}">
      <text>
        <r>
          <rPr>
            <sz val="9"/>
            <color indexed="81"/>
            <rFont val="MS P ゴシック"/>
            <family val="3"/>
            <charset val="128"/>
          </rPr>
          <t>日付を入力してください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niigata</author>
  </authors>
  <commentList>
    <comment ref="C4" authorId="0" shapeId="0" xr:uid="{E5909915-531C-4B93-8A27-EC4C6F471BE4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使用申請書の使用期間の初日が自動入力されます</t>
        </r>
      </text>
    </comment>
    <comment ref="D4" authorId="0" shapeId="0" xr:uid="{54F1EBE2-0BB7-4233-A771-F53F1378B26D}">
      <text>
        <r>
          <rPr>
            <sz val="9"/>
            <color indexed="81"/>
            <rFont val="MS P ゴシック"/>
            <family val="3"/>
            <charset val="128"/>
          </rPr>
          <t>使用申請書の使用期間の初日の曜日が自動入力されます</t>
        </r>
      </text>
    </comment>
    <comment ref="C8" authorId="0" shapeId="0" xr:uid="{A6B033D7-3CA6-4317-A3DF-863C89C2408F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使用申請書の使用期間の最終日が自動入力されます</t>
        </r>
      </text>
    </comment>
    <comment ref="D8" authorId="0" shapeId="0" xr:uid="{99A86A8D-628E-4729-8A5E-5B87F5664021}">
      <text>
        <r>
          <rPr>
            <sz val="9"/>
            <color indexed="81"/>
            <rFont val="MS P ゴシック"/>
            <family val="3"/>
            <charset val="128"/>
          </rPr>
          <t>使用申請書の使用期間の最終日の曜日が自動入力されます</t>
        </r>
      </text>
    </comment>
  </commentList>
</comments>
</file>

<file path=xl/sharedStrings.xml><?xml version="1.0" encoding="utf-8"?>
<sst xmlns="http://schemas.openxmlformats.org/spreadsheetml/2006/main" count="562" uniqueCount="225">
  <si>
    <t>フリガナ</t>
  </si>
  <si>
    <t>氏名</t>
  </si>
  <si>
    <t>所属機関等</t>
  </si>
  <si>
    <t>職名・学年</t>
  </si>
  <si>
    <t>電話番号・Eメール</t>
  </si>
  <si>
    <t>指導教員等の所属及び氏名</t>
  </si>
  <si>
    <t>教職員</t>
  </si>
  <si>
    <t>計</t>
  </si>
  <si>
    <t>備考</t>
  </si>
  <si>
    <t>学部</t>
  </si>
  <si>
    <t>大学院</t>
  </si>
  <si>
    <t>名(内訳は別紙のとおり)</t>
    <phoneticPr fontId="1"/>
  </si>
  <si>
    <t>外</t>
    <rPh sb="0" eb="1">
      <t>ホカ</t>
    </rPh>
    <phoneticPr fontId="1"/>
  </si>
  <si>
    <t>整理番号</t>
    <phoneticPr fontId="1"/>
  </si>
  <si>
    <t>殿</t>
    <rPh sb="0" eb="1">
      <t>ドノ</t>
    </rPh>
    <phoneticPr fontId="1"/>
  </si>
  <si>
    <t>申請年月日</t>
    <rPh sb="0" eb="2">
      <t>シンセイ</t>
    </rPh>
    <rPh sb="2" eb="5">
      <t>ネンガッピ</t>
    </rPh>
    <phoneticPr fontId="1"/>
  </si>
  <si>
    <t>日</t>
    <rPh sb="0" eb="1">
      <t>ニチ</t>
    </rPh>
    <phoneticPr fontId="1"/>
  </si>
  <si>
    <t>泊</t>
    <rPh sb="0" eb="1">
      <t>ハク</t>
    </rPh>
    <phoneticPr fontId="1"/>
  </si>
  <si>
    <t>月</t>
    <rPh sb="0" eb="1">
      <t>ガツ</t>
    </rPh>
    <phoneticPr fontId="1"/>
  </si>
  <si>
    <t>※以下は記入しないで下さい。</t>
    <phoneticPr fontId="1"/>
  </si>
  <si>
    <t>受付年月日</t>
    <phoneticPr fontId="1"/>
  </si>
  <si>
    <t>年</t>
    <rPh sb="0" eb="1">
      <t>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</si>
  <si>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</si>
  <si>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</si>
  <si>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人　　員</t>
    <phoneticPr fontId="1"/>
  </si>
  <si>
    <t>番号</t>
  </si>
  <si>
    <t>所属機関等名</t>
  </si>
  <si>
    <t>氏名</t>
    <rPh sb="0" eb="2">
      <t>フリガナ</t>
    </rPh>
    <phoneticPr fontId="4" alignment="distributed"/>
  </si>
  <si>
    <t>性別</t>
  </si>
  <si>
    <t>（別紙）</t>
    <phoneticPr fontId="3"/>
  </si>
  <si>
    <t>整理番号</t>
    <phoneticPr fontId="3"/>
  </si>
  <si>
    <t xml:space="preserve"> 【申請者記入欄】</t>
    <phoneticPr fontId="1"/>
  </si>
  <si>
    <t>【事務担当者記入欄】</t>
    <phoneticPr fontId="1"/>
  </si>
  <si>
    <t>許可日</t>
    <rPh sb="0" eb="2">
      <t>キョカ</t>
    </rPh>
    <rPh sb="2" eb="3">
      <t>ビ</t>
    </rPh>
    <phoneticPr fontId="1"/>
  </si>
  <si>
    <t>　 演習林(小田)</t>
    <rPh sb="2" eb="4">
      <t>エンシュウ</t>
    </rPh>
    <rPh sb="4" eb="5">
      <t>リン</t>
    </rPh>
    <rPh sb="6" eb="8">
      <t>コダ</t>
    </rPh>
    <phoneticPr fontId="1"/>
  </si>
  <si>
    <t>　 臨海実験所(達者)</t>
    <rPh sb="2" eb="4">
      <t>リンカイ</t>
    </rPh>
    <rPh sb="4" eb="6">
      <t>ジッケン</t>
    </rPh>
    <rPh sb="6" eb="7">
      <t>ジョ</t>
    </rPh>
    <rPh sb="8" eb="10">
      <t>タッシャ</t>
    </rPh>
    <phoneticPr fontId="1"/>
  </si>
  <si>
    <t>その他</t>
    <rPh sb="2" eb="3">
      <t>タ</t>
    </rPh>
    <phoneticPr fontId="1"/>
  </si>
  <si>
    <t>一般</t>
    <rPh sb="0" eb="2">
      <t>イッパン</t>
    </rPh>
    <phoneticPr fontId="1"/>
  </si>
  <si>
    <t>施設名</t>
    <phoneticPr fontId="1"/>
  </si>
  <si>
    <t>使用料合計</t>
    <rPh sb="0" eb="2">
      <t>シヨウ</t>
    </rPh>
    <phoneticPr fontId="1"/>
  </si>
  <si>
    <t>施設使用料</t>
    <phoneticPr fontId="3"/>
  </si>
  <si>
    <t>×</t>
    <phoneticPr fontId="1"/>
  </si>
  <si>
    <t>回</t>
    <rPh sb="0" eb="1">
      <t>カイ</t>
    </rPh>
    <phoneticPr fontId="1"/>
  </si>
  <si>
    <t>新潟大</t>
    <rPh sb="0" eb="2">
      <t>ニイガタ</t>
    </rPh>
    <phoneticPr fontId="1"/>
  </si>
  <si>
    <t>新潟大学生</t>
    <rPh sb="0" eb="2">
      <t>ニイガタ</t>
    </rPh>
    <phoneticPr fontId="1"/>
  </si>
  <si>
    <t>新潟大</t>
    <rPh sb="0" eb="2">
      <t>ニイガタ</t>
    </rPh>
    <rPh sb="2" eb="3">
      <t>ダイ</t>
    </rPh>
    <phoneticPr fontId="1"/>
  </si>
  <si>
    <t>新潟大外</t>
    <rPh sb="0" eb="2">
      <t>ニイガタ</t>
    </rPh>
    <rPh sb="2" eb="3">
      <t>ダイ</t>
    </rPh>
    <rPh sb="3" eb="4">
      <t>ガイ</t>
    </rPh>
    <phoneticPr fontId="1"/>
  </si>
  <si>
    <t>高校生以下</t>
    <rPh sb="0" eb="3">
      <t>コウコウセイ</t>
    </rPh>
    <rPh sb="3" eb="5">
      <t>イカ</t>
    </rPh>
    <phoneticPr fontId="1"/>
  </si>
  <si>
    <t>使用目的</t>
    <rPh sb="0" eb="2">
      <t>シヨウ</t>
    </rPh>
    <phoneticPr fontId="1"/>
  </si>
  <si>
    <t>施設使用申請書</t>
    <rPh sb="2" eb="4">
      <t>シヨウ</t>
    </rPh>
    <phoneticPr fontId="1"/>
  </si>
  <si>
    <t>下記のとおり施設の使用を申請いたします。</t>
    <rPh sb="9" eb="11">
      <t>シヨウ</t>
    </rPh>
    <phoneticPr fontId="1"/>
  </si>
  <si>
    <t>使用代表者</t>
  </si>
  <si>
    <t>使用人数</t>
  </si>
  <si>
    <t>船舶使用
(臨海のみ)</t>
    <rPh sb="0" eb="2">
      <t>センパク</t>
    </rPh>
    <rPh sb="6" eb="8">
      <t>リンカイ</t>
    </rPh>
    <phoneticPr fontId="1"/>
  </si>
  <si>
    <t>施設使用許可書</t>
  </si>
  <si>
    <t>上記のとおり施設の使用を許可します。</t>
  </si>
  <si>
    <t>使用日数</t>
    <rPh sb="2" eb="4">
      <t>ニッスウ</t>
    </rPh>
    <phoneticPr fontId="1"/>
  </si>
  <si>
    <t>施設使用料</t>
    <rPh sb="0" eb="2">
      <t>シセツ</t>
    </rPh>
    <phoneticPr fontId="1"/>
  </si>
  <si>
    <t>施設使用者内訳</t>
  </si>
  <si>
    <t>別記様式（第4条関係）</t>
    <phoneticPr fontId="1"/>
  </si>
  <si>
    <t>使用
日数</t>
    <rPh sb="0" eb="2">
      <t>シヨウ</t>
    </rPh>
    <rPh sb="3" eb="4">
      <t>ニチ</t>
    </rPh>
    <phoneticPr fontId="3"/>
  </si>
  <si>
    <t>船舶使用料</t>
    <rPh sb="0" eb="2">
      <t>センパク</t>
    </rPh>
    <rPh sb="2" eb="5">
      <t>シヨウリョウ</t>
    </rPh>
    <phoneticPr fontId="1"/>
  </si>
  <si>
    <t>1日</t>
    <rPh sb="1" eb="2">
      <t>ニチ</t>
    </rPh>
    <phoneticPr fontId="1"/>
  </si>
  <si>
    <t>【使用料】</t>
    <rPh sb="1" eb="3">
      <t>シヨウ</t>
    </rPh>
    <phoneticPr fontId="1"/>
  </si>
  <si>
    <t>学部･専修学校</t>
    <rPh sb="3" eb="5">
      <t>センシュウ</t>
    </rPh>
    <rPh sb="5" eb="7">
      <t>ガッコウ</t>
    </rPh>
    <phoneticPr fontId="1"/>
  </si>
  <si>
    <t>他の高等教育機関</t>
    <rPh sb="2" eb="4">
      <t>コウトウ</t>
    </rPh>
    <rPh sb="4" eb="6">
      <t>キョウイク</t>
    </rPh>
    <phoneticPr fontId="1"/>
  </si>
  <si>
    <t>　 教育共同利用(新潟大学佐渡自然共生科学センター共同利用規程による使用)</t>
    <rPh sb="2" eb="4">
      <t>キョウイク</t>
    </rPh>
    <rPh sb="9" eb="11">
      <t>ニイガタ</t>
    </rPh>
    <rPh sb="13" eb="15">
      <t>サド</t>
    </rPh>
    <rPh sb="15" eb="17">
      <t>シゼン</t>
    </rPh>
    <rPh sb="17" eb="19">
      <t>キョウセイ</t>
    </rPh>
    <rPh sb="25" eb="27">
      <t>キョウドウ</t>
    </rPh>
    <rPh sb="29" eb="31">
      <t>キテイ</t>
    </rPh>
    <rPh sb="34" eb="36">
      <t>シヨウ</t>
    </rPh>
    <phoneticPr fontId="1"/>
  </si>
  <si>
    <t>ベレラ2003</t>
    <phoneticPr fontId="1"/>
  </si>
  <si>
    <t>時間</t>
    <rPh sb="0" eb="2">
      <t>ジカン</t>
    </rPh>
    <phoneticPr fontId="1"/>
  </si>
  <si>
    <t>・</t>
  </si>
  <si>
    <t>担当者</t>
    <rPh sb="0" eb="2">
      <t>タントウ</t>
    </rPh>
    <rPh sb="2" eb="3">
      <t>シャ</t>
    </rPh>
    <phoneticPr fontId="1"/>
  </si>
  <si>
    <t>アイビスⅡ</t>
    <phoneticPr fontId="1"/>
  </si>
  <si>
    <t>使用期間</t>
    <phoneticPr fontId="1"/>
  </si>
  <si>
    <t>１日</t>
    <rPh sb="1" eb="2">
      <t>ニチ</t>
    </rPh>
    <phoneticPr fontId="1"/>
  </si>
  <si>
    <t>（日帰り利用）</t>
    <rPh sb="1" eb="3">
      <t>ヒガエ</t>
    </rPh>
    <rPh sb="4" eb="6">
      <t>リヨウ</t>
    </rPh>
    <phoneticPr fontId="1"/>
  </si>
  <si>
    <t>定員14名</t>
    <phoneticPr fontId="1"/>
  </si>
  <si>
    <t>定員8名</t>
    <phoneticPr fontId="1"/>
  </si>
  <si>
    <t>新潟大学佐渡自然共生科学センター長</t>
    <rPh sb="0" eb="2">
      <t>ニイガタ</t>
    </rPh>
    <rPh sb="4" eb="6">
      <t>サド</t>
    </rPh>
    <rPh sb="6" eb="8">
      <t>シゼン</t>
    </rPh>
    <rPh sb="8" eb="10">
      <t>キョウセイ</t>
    </rPh>
    <rPh sb="16" eb="17">
      <t>チョウ</t>
    </rPh>
    <phoneticPr fontId="1"/>
  </si>
  <si>
    <r>
      <t xml:space="preserve">住　　　所
</t>
    </r>
    <r>
      <rPr>
        <sz val="8"/>
        <rFont val="ＭＳ 明朝"/>
        <family val="1"/>
        <charset val="128"/>
      </rPr>
      <t>(新潟大学以外の者のみ記入)</t>
    </r>
    <rPh sb="7" eb="9">
      <t>ニイガタ</t>
    </rPh>
    <phoneticPr fontId="1"/>
  </si>
  <si>
    <r>
      <t>　　　</t>
    </r>
    <r>
      <rPr>
        <sz val="10"/>
        <rFont val="ＭＳ 明朝"/>
        <family val="1"/>
        <charset val="128"/>
      </rPr>
      <t>半日</t>
    </r>
    <r>
      <rPr>
        <sz val="8"/>
        <rFont val="ＭＳ 明朝"/>
        <family val="1"/>
        <charset val="128"/>
      </rPr>
      <t xml:space="preserve">
　　</t>
    </r>
    <r>
      <rPr>
        <sz val="7"/>
        <rFont val="ＭＳ 明朝"/>
        <family val="1"/>
        <charset val="128"/>
      </rPr>
      <t>(4時間未満)</t>
    </r>
    <rPh sb="3" eb="5">
      <t>ハンニチ</t>
    </rPh>
    <rPh sb="10" eb="12">
      <t>ジカン</t>
    </rPh>
    <rPh sb="12" eb="14">
      <t>ミマン</t>
    </rPh>
    <phoneticPr fontId="1"/>
  </si>
  <si>
    <t>）</t>
    <phoneticPr fontId="1"/>
  </si>
  <si>
    <t>※その他の場合の使用目的：（</t>
    <rPh sb="5" eb="7">
      <t>バアイ</t>
    </rPh>
    <rPh sb="8" eb="10">
      <t>シヨウ</t>
    </rPh>
    <rPh sb="10" eb="12">
      <t>モクテキ</t>
    </rPh>
    <phoneticPr fontId="1"/>
  </si>
  <si>
    <t>　 センター主催の教育共同利用・行事等</t>
    <rPh sb="6" eb="8">
      <t>シュサイ</t>
    </rPh>
    <rPh sb="9" eb="11">
      <t>キョウイク</t>
    </rPh>
    <rPh sb="11" eb="13">
      <t>キョウドウ</t>
    </rPh>
    <rPh sb="13" eb="15">
      <t>リヨウ</t>
    </rPh>
    <rPh sb="16" eb="18">
      <t>ギョウジ</t>
    </rPh>
    <rPh sb="18" eb="19">
      <t>トウ</t>
    </rPh>
    <phoneticPr fontId="1"/>
  </si>
  <si>
    <t>（新潟大学佐渡自然共生科学センター施設使用規程第3条2号による使用）</t>
  </si>
  <si>
    <t>（新潟大学　2024年4月制定　5年保存）</t>
    <rPh sb="1" eb="5">
      <t>ニイガタダイガク</t>
    </rPh>
    <rPh sb="10" eb="11">
      <t>ネン</t>
    </rPh>
    <rPh sb="12" eb="13">
      <t>ガツ</t>
    </rPh>
    <rPh sb="13" eb="15">
      <t>セイテイ</t>
    </rPh>
    <rPh sb="17" eb="18">
      <t>ネン</t>
    </rPh>
    <rPh sb="18" eb="20">
      <t>ホゾン</t>
    </rPh>
    <phoneticPr fontId="1"/>
  </si>
  <si>
    <t>　 その他</t>
    <rPh sb="4" eb="5">
      <t>タ</t>
    </rPh>
    <phoneticPr fontId="1"/>
  </si>
  <si>
    <t>実習・研修名，研究テーマ，用務など</t>
    <phoneticPr fontId="1"/>
  </si>
  <si>
    <t>　 佐渡島内の市民を対象とした行事等</t>
    <rPh sb="2" eb="4">
      <t>サド</t>
    </rPh>
    <rPh sb="4" eb="6">
      <t>トウナイ</t>
    </rPh>
    <rPh sb="7" eb="9">
      <t>シミン</t>
    </rPh>
    <rPh sb="10" eb="12">
      <t>タイショウ</t>
    </rPh>
    <rPh sb="15" eb="17">
      <t>ギョウジ</t>
    </rPh>
    <rPh sb="17" eb="18">
      <t>トウ</t>
    </rPh>
    <phoneticPr fontId="1"/>
  </si>
  <si>
    <t>　 共同研究</t>
    <rPh sb="2" eb="4">
      <t>キョウドウ</t>
    </rPh>
    <rPh sb="4" eb="6">
      <t>ケンキュウ</t>
    </rPh>
    <phoneticPr fontId="1"/>
  </si>
  <si>
    <t>　 研修・ゼミ等</t>
    <phoneticPr fontId="1"/>
  </si>
  <si>
    <t>　 その他教育利用</t>
    <rPh sb="4" eb="5">
      <t>タ</t>
    </rPh>
    <rPh sb="5" eb="7">
      <t>キョウイク</t>
    </rPh>
    <rPh sb="7" eb="9">
      <t>リヨウ</t>
    </rPh>
    <phoneticPr fontId="1"/>
  </si>
  <si>
    <t>　 その他研究利用</t>
    <rPh sb="5" eb="7">
      <t>ケンキュウ</t>
    </rPh>
    <rPh sb="7" eb="9">
      <t>リヨウ</t>
    </rPh>
    <phoneticPr fontId="1"/>
  </si>
  <si>
    <t>　 学内学生実習</t>
    <rPh sb="2" eb="4">
      <t>ガクナイ</t>
    </rPh>
    <rPh sb="4" eb="6">
      <t>ガクセイ</t>
    </rPh>
    <rPh sb="6" eb="8">
      <t>ジッシュウ</t>
    </rPh>
    <phoneticPr fontId="1"/>
  </si>
  <si>
    <t>　</t>
  </si>
  <si>
    <t>～</t>
    <phoneticPr fontId="1"/>
  </si>
  <si>
    <t>氏　名</t>
    <rPh sb="0" eb="1">
      <t>シ</t>
    </rPh>
    <rPh sb="2" eb="3">
      <t>メイ</t>
    </rPh>
    <phoneticPr fontId="1"/>
  </si>
  <si>
    <t>所　属</t>
    <rPh sb="0" eb="1">
      <t>ショ</t>
    </rPh>
    <rPh sb="2" eb="3">
      <t>ゾク</t>
    </rPh>
    <phoneticPr fontId="1"/>
  </si>
  <si>
    <t>職　名
（学年）</t>
  </si>
  <si>
    <t>性　別</t>
    <rPh sb="0" eb="1">
      <t>セイ</t>
    </rPh>
    <rPh sb="2" eb="3">
      <t>ベツ</t>
    </rPh>
    <phoneticPr fontId="1"/>
  </si>
  <si>
    <t>利用日</t>
  </si>
  <si>
    <t>宿泊数</t>
    <rPh sb="0" eb="3">
      <t>シュクハクスウ</t>
    </rPh>
    <phoneticPr fontId="1"/>
  </si>
  <si>
    <t>食費
(自動入力)</t>
    <rPh sb="0" eb="2">
      <t>ショクヒ</t>
    </rPh>
    <rPh sb="4" eb="6">
      <t>ジドウ</t>
    </rPh>
    <rPh sb="6" eb="8">
      <t>ニュウリョク</t>
    </rPh>
    <phoneticPr fontId="1"/>
  </si>
  <si>
    <t>月　　 日</t>
    <rPh sb="0" eb="1">
      <t>ガツ</t>
    </rPh>
    <rPh sb="4" eb="5">
      <t>ニチ</t>
    </rPh>
    <phoneticPr fontId="1"/>
  </si>
  <si>
    <t>月　　日</t>
    <rPh sb="0" eb="1">
      <t>ガツ</t>
    </rPh>
    <rPh sb="3" eb="4">
      <t>ニチ</t>
    </rPh>
    <phoneticPr fontId="1"/>
  </si>
  <si>
    <t>例</t>
    <rPh sb="0" eb="1">
      <t>レイ</t>
    </rPh>
    <phoneticPr fontId="1"/>
  </si>
  <si>
    <t>教授</t>
    <rPh sb="0" eb="2">
      <t>キョウジュ</t>
    </rPh>
    <phoneticPr fontId="1"/>
  </si>
  <si>
    <t>男</t>
    <rPh sb="0" eb="1">
      <t>オトコ</t>
    </rPh>
    <phoneticPr fontId="1"/>
  </si>
  <si>
    <t>7/3,4,5</t>
    <phoneticPr fontId="1"/>
  </si>
  <si>
    <t>合計</t>
    <rPh sb="0" eb="2">
      <t>ゴウケイ</t>
    </rPh>
    <phoneticPr fontId="1"/>
  </si>
  <si>
    <t>　</t>
    <phoneticPr fontId="1"/>
  </si>
  <si>
    <t>○備考（食物アレルギーに関する情報等を記載して下さい）</t>
  </si>
  <si>
    <t>申込数</t>
    <rPh sb="0" eb="2">
      <t>モウシコ</t>
    </rPh>
    <rPh sb="2" eb="3">
      <t>スウ</t>
    </rPh>
    <phoneticPr fontId="1"/>
  </si>
  <si>
    <t>料金</t>
    <rPh sb="0" eb="2">
      <t>リョウキン</t>
    </rPh>
    <phoneticPr fontId="1"/>
  </si>
  <si>
    <t>食費 合計(円)</t>
  </si>
  <si>
    <t>クリーニング代・雑費 合計(円)</t>
  </si>
  <si>
    <t>使用日</t>
    <rPh sb="0" eb="3">
      <t>シヨウビ</t>
    </rPh>
    <phoneticPr fontId="3"/>
  </si>
  <si>
    <r>
      <rPr>
        <sz val="12"/>
        <rFont val="ＭＳ 明朝"/>
        <family val="1"/>
      </rPr>
      <t>月</t>
    </r>
  </si>
  <si>
    <r>
      <rPr>
        <sz val="12"/>
        <rFont val="ＭＳ 明朝"/>
        <family val="1"/>
      </rPr>
      <t>日</t>
    </r>
  </si>
  <si>
    <r>
      <rPr>
        <sz val="12"/>
        <rFont val="ＭＳ 明朝"/>
        <family val="1"/>
      </rPr>
      <t>出発時刻</t>
    </r>
  </si>
  <si>
    <r>
      <rPr>
        <sz val="12"/>
        <rFont val="ＭＳ 明朝"/>
        <family val="1"/>
      </rPr>
      <t>時</t>
    </r>
  </si>
  <si>
    <t>○月</t>
    <phoneticPr fontId="3"/>
  </si>
  <si>
    <t>×日</t>
    <phoneticPr fontId="3"/>
  </si>
  <si>
    <t>８時</t>
    <phoneticPr fontId="3"/>
  </si>
  <si>
    <t>30分頃</t>
    <phoneticPr fontId="3"/>
  </si>
  <si>
    <t>日</t>
    <phoneticPr fontId="3"/>
  </si>
  <si>
    <t>月</t>
    <rPh sb="0" eb="1">
      <t>ツキ</t>
    </rPh>
    <phoneticPr fontId="3"/>
  </si>
  <si>
    <t>日</t>
    <rPh sb="0" eb="1">
      <t>ヒ</t>
    </rPh>
    <phoneticPr fontId="3"/>
  </si>
  <si>
    <t>出発地→到着地</t>
    <phoneticPr fontId="3"/>
  </si>
  <si>
    <t>乗車人数</t>
    <phoneticPr fontId="3"/>
  </si>
  <si>
    <t>00分頃</t>
    <phoneticPr fontId="3"/>
  </si>
  <si>
    <t>時</t>
    <phoneticPr fontId="3"/>
  </si>
  <si>
    <t>　分頃</t>
    <phoneticPr fontId="3"/>
  </si>
  <si>
    <t>14人</t>
    <phoneticPr fontId="3"/>
  </si>
  <si>
    <t>人</t>
    <phoneticPr fontId="3"/>
  </si>
  <si>
    <t>月</t>
    <phoneticPr fontId="3"/>
  </si>
  <si>
    <t>まで）</t>
    <phoneticPr fontId="3"/>
  </si>
  <si>
    <t>帰り</t>
    <rPh sb="0" eb="1">
      <t>カエ</t>
    </rPh>
    <phoneticPr fontId="3"/>
  </si>
  <si>
    <t>行き</t>
    <phoneticPr fontId="3"/>
  </si>
  <si>
    <t>その他（</t>
    <phoneticPr fontId="3"/>
  </si>
  <si>
    <t>新潟大学佐渡自然共生科学センター演習林　自動車送迎希望票</t>
    <rPh sb="0" eb="4">
      <t>ニイガタダイガク</t>
    </rPh>
    <rPh sb="4" eb="6">
      <t>サド</t>
    </rPh>
    <rPh sb="6" eb="8">
      <t>シゼン</t>
    </rPh>
    <rPh sb="8" eb="10">
      <t>キョウセイ</t>
    </rPh>
    <rPh sb="10" eb="12">
      <t>カガク</t>
    </rPh>
    <rPh sb="16" eb="18">
      <t>エンシュウ</t>
    </rPh>
    <rPh sb="18" eb="19">
      <t>リン</t>
    </rPh>
    <rPh sb="20" eb="23">
      <t>ジドウシャ</t>
    </rPh>
    <phoneticPr fontId="3"/>
  </si>
  <si>
    <t>演習林</t>
  </si>
  <si>
    <t>演習林</t>
    <phoneticPr fontId="3"/>
  </si>
  <si>
    <t>宿舎</t>
  </si>
  <si>
    <t>宿舎</t>
    <phoneticPr fontId="3"/>
  </si>
  <si>
    <t>日時</t>
    <rPh sb="0" eb="2">
      <t>ニチジ</t>
    </rPh>
    <phoneticPr fontId="3"/>
  </si>
  <si>
    <t>不  要（</t>
    <phoneticPr fontId="3"/>
  </si>
  <si>
    <t>16時</t>
    <phoneticPr fontId="3"/>
  </si>
  <si>
    <t>　時　分頃</t>
    <phoneticPr fontId="3"/>
  </si>
  <si>
    <t>頃、佐渡演習林 宿舎に到着）</t>
    <phoneticPr fontId="3"/>
  </si>
  <si>
    <t>　時　分</t>
    <phoneticPr fontId="3"/>
  </si>
  <si>
    <t>頃、佐渡演習林 宿舎を出発）</t>
    <phoneticPr fontId="3"/>
  </si>
  <si>
    <t>両津港着</t>
    <phoneticPr fontId="3"/>
  </si>
  <si>
    <t>両津港発</t>
    <phoneticPr fontId="3"/>
  </si>
  <si>
    <t>学生の場合○</t>
    <rPh sb="0" eb="2">
      <t>ガクセイ</t>
    </rPh>
    <rPh sb="3" eb="5">
      <t>バアイ</t>
    </rPh>
    <phoneticPr fontId="1"/>
  </si>
  <si>
    <r>
      <t xml:space="preserve">利用目的
</t>
    </r>
    <r>
      <rPr>
        <b/>
        <sz val="8"/>
        <color rgb="FF000000"/>
        <rFont val="ＭＳ ゴシック"/>
        <family val="3"/>
        <charset val="128"/>
      </rPr>
      <t>（詳細は下部参照）</t>
    </r>
    <rPh sb="0" eb="4">
      <t>リヨウモクテキ</t>
    </rPh>
    <rPh sb="6" eb="8">
      <t>ショウサイ</t>
    </rPh>
    <rPh sb="9" eb="11">
      <t>カブ</t>
    </rPh>
    <rPh sb="11" eb="13">
      <t>サンショウ</t>
    </rPh>
    <phoneticPr fontId="1"/>
  </si>
  <si>
    <t>合計金額
(自動入力)</t>
    <phoneticPr fontId="1"/>
  </si>
  <si>
    <t>クリーニング代
(自動入力)</t>
    <phoneticPr fontId="1"/>
  </si>
  <si>
    <t>月　　 日</t>
  </si>
  <si>
    <t>研究</t>
    <rPh sb="0" eb="2">
      <t>ケンキュウ</t>
    </rPh>
    <phoneticPr fontId="1"/>
  </si>
  <si>
    <t>○ 利用目的</t>
    <rPh sb="2" eb="4">
      <t>リヨウ</t>
    </rPh>
    <rPh sb="4" eb="6">
      <t>モクテキ</t>
    </rPh>
    <phoneticPr fontId="1"/>
  </si>
  <si>
    <t>教育</t>
    <rPh sb="0" eb="2">
      <t>キョウイク</t>
    </rPh>
    <phoneticPr fontId="63"/>
  </si>
  <si>
    <r>
      <rPr>
        <b/>
        <sz val="11"/>
        <color rgb="FF000000"/>
        <rFont val="ＭＳ 明朝"/>
        <family val="1"/>
        <charset val="128"/>
      </rPr>
      <t>教育</t>
    </r>
    <r>
      <rPr>
        <sz val="11"/>
        <color indexed="8"/>
        <rFont val="ＭＳ 明朝"/>
        <family val="1"/>
        <charset val="128"/>
      </rPr>
      <t>：授業、実習などの教育目的で利用する場合</t>
    </r>
    <rPh sb="0" eb="2">
      <t>キョウイク</t>
    </rPh>
    <phoneticPr fontId="1"/>
  </si>
  <si>
    <t>○</t>
    <phoneticPr fontId="1"/>
  </si>
  <si>
    <t>研究</t>
    <rPh sb="0" eb="2">
      <t>ケンキュウ</t>
    </rPh>
    <phoneticPr fontId="63"/>
  </si>
  <si>
    <r>
      <rPr>
        <b/>
        <sz val="11"/>
        <color rgb="FF000000"/>
        <rFont val="ＭＳ 明朝"/>
        <family val="1"/>
        <charset val="128"/>
      </rPr>
      <t>研究</t>
    </r>
    <r>
      <rPr>
        <sz val="11"/>
        <color indexed="8"/>
        <rFont val="ＭＳ 明朝"/>
        <family val="1"/>
        <charset val="128"/>
      </rPr>
      <t>：調査、実験など、研究目的で利用する場合</t>
    </r>
    <rPh sb="0" eb="2">
      <t>ケンキュウ</t>
    </rPh>
    <rPh sb="3" eb="5">
      <t>チョウサ</t>
    </rPh>
    <rPh sb="6" eb="8">
      <t>ジッケン</t>
    </rPh>
    <phoneticPr fontId="1"/>
  </si>
  <si>
    <t>その他</t>
    <rPh sb="2" eb="3">
      <t>タ</t>
    </rPh>
    <phoneticPr fontId="63"/>
  </si>
  <si>
    <r>
      <rPr>
        <b/>
        <sz val="11"/>
        <color rgb="FF000000"/>
        <rFont val="ＭＳ 明朝"/>
        <family val="1"/>
        <charset val="128"/>
      </rPr>
      <t>その他</t>
    </r>
    <r>
      <rPr>
        <sz val="11"/>
        <color indexed="8"/>
        <rFont val="ＭＳ 明朝"/>
        <family val="1"/>
        <charset val="128"/>
      </rPr>
      <t>：研修、施設見学などで利用する場合</t>
    </r>
    <rPh sb="2" eb="3">
      <t>タ</t>
    </rPh>
    <rPh sb="7" eb="11">
      <t>シセツケンガク</t>
    </rPh>
    <phoneticPr fontId="1"/>
  </si>
  <si>
    <t>数</t>
    <rPh sb="0" eb="1">
      <t>カズ</t>
    </rPh>
    <phoneticPr fontId="1"/>
  </si>
  <si>
    <t>新潟大学佐渡自然共生科学センター演習林　利用者名簿・食事申込表</t>
    <rPh sb="16" eb="19">
      <t>エンシュウリン</t>
    </rPh>
    <phoneticPr fontId="3"/>
  </si>
  <si>
    <t>両津港まで迎え　船を利用の場合：</t>
    <rPh sb="2" eb="3">
      <t>ミナト</t>
    </rPh>
    <rPh sb="5" eb="6">
      <t>ムカ</t>
    </rPh>
    <phoneticPr fontId="3"/>
  </si>
  <si>
    <t>両津港まで送り　船を利用の場合：</t>
    <rPh sb="2" eb="3">
      <t>ミナト</t>
    </rPh>
    <rPh sb="5" eb="6">
      <t>オク</t>
    </rPh>
    <phoneticPr fontId="3"/>
  </si>
  <si>
    <t>　　日時及び乗車人数を入力し、該当欄を☑を入れてください。</t>
    <rPh sb="11" eb="13">
      <t>ニュウリョク</t>
    </rPh>
    <rPh sb="21" eb="22">
      <t>イ</t>
    </rPh>
    <phoneticPr fontId="3"/>
  </si>
  <si>
    <t>１．両津港 ～ 施設間の送迎</t>
    <rPh sb="2" eb="5">
      <t>リョウツコウ</t>
    </rPh>
    <rPh sb="8" eb="10">
      <t>シセツ</t>
    </rPh>
    <rPh sb="10" eb="11">
      <t>カン</t>
    </rPh>
    <phoneticPr fontId="3"/>
  </si>
  <si>
    <t>２．施設 ～ 実習・調査地間の送迎</t>
    <rPh sb="2" eb="4">
      <t>シセツ</t>
    </rPh>
    <rPh sb="12" eb="13">
      <t>チ</t>
    </rPh>
    <rPh sb="13" eb="14">
      <t>カン</t>
    </rPh>
    <phoneticPr fontId="3"/>
  </si>
  <si>
    <t>注：できるだけ公共交通機関のバスをご利用願います。</t>
    <rPh sb="9" eb="11">
      <t>コウツウ</t>
    </rPh>
    <phoneticPr fontId="3"/>
  </si>
  <si>
    <t>人</t>
    <rPh sb="0" eb="1">
      <t>ニン</t>
    </rPh>
    <phoneticPr fontId="3"/>
  </si>
  <si>
    <t xml:space="preserve"> 時   分</t>
    <phoneticPr fontId="3"/>
  </si>
  <si>
    <t>朝食 700円</t>
    <phoneticPr fontId="3"/>
  </si>
  <si>
    <t>夕食 1,000円</t>
    <phoneticPr fontId="3"/>
  </si>
  <si>
    <r>
      <t xml:space="preserve">朝食
</t>
    </r>
    <r>
      <rPr>
        <b/>
        <sz val="8"/>
        <color indexed="8"/>
        <rFont val="ＭＳ ゴシック"/>
        <family val="3"/>
        <charset val="128"/>
      </rPr>
      <t>700円</t>
    </r>
    <phoneticPr fontId="3"/>
  </si>
  <si>
    <r>
      <t xml:space="preserve">夕食
</t>
    </r>
    <r>
      <rPr>
        <b/>
        <sz val="8"/>
        <rFont val="ＭＳ ゴシック"/>
        <family val="3"/>
        <charset val="128"/>
      </rPr>
      <t>1,000円</t>
    </r>
    <rPh sb="0" eb="2">
      <t>ユウショク</t>
    </rPh>
    <rPh sb="8" eb="9">
      <t>エン</t>
    </rPh>
    <phoneticPr fontId="1"/>
  </si>
  <si>
    <r>
      <t xml:space="preserve">消耗品費 350円/一泊
</t>
    </r>
    <r>
      <rPr>
        <sz val="10"/>
        <color rgb="FF000000"/>
        <rFont val="ＭＳ ゴシック"/>
        <family val="3"/>
        <charset val="128"/>
      </rPr>
      <t>（新潟大学の学生、および新潟大学の教職員で教育利用の場合のみ）</t>
    </r>
    <rPh sb="0" eb="3">
      <t>ショウモウヒン</t>
    </rPh>
    <rPh sb="14" eb="17">
      <t>ニイガタダイ</t>
    </rPh>
    <rPh sb="17" eb="18">
      <t>ガク</t>
    </rPh>
    <rPh sb="19" eb="21">
      <t>ガクセイ</t>
    </rPh>
    <rPh sb="25" eb="29">
      <t>ニイガタダイガク</t>
    </rPh>
    <rPh sb="30" eb="33">
      <t>キョウショクイン</t>
    </rPh>
    <rPh sb="34" eb="38">
      <t>キョウイクリヨウ</t>
    </rPh>
    <rPh sb="39" eb="41">
      <t>バアイ</t>
    </rPh>
    <phoneticPr fontId="1"/>
  </si>
  <si>
    <t>消耗品費
(自動入力)</t>
    <rPh sb="0" eb="2">
      <t>ショウモウ</t>
    </rPh>
    <rPh sb="2" eb="3">
      <t>ヒン</t>
    </rPh>
    <phoneticPr fontId="1"/>
  </si>
  <si>
    <t>演習 林太郎</t>
    <rPh sb="0" eb="2">
      <t>エンシュウ</t>
    </rPh>
    <rPh sb="3" eb="4">
      <t>ハヤシ</t>
    </rPh>
    <rPh sb="4" eb="6">
      <t>タロウ</t>
    </rPh>
    <phoneticPr fontId="1"/>
  </si>
  <si>
    <t>新潟大学佐渡自然共生科学センター演習林</t>
    <rPh sb="16" eb="19">
      <t>エンシュウリン</t>
    </rPh>
    <phoneticPr fontId="3"/>
  </si>
  <si>
    <r>
      <t xml:space="preserve">昼食
</t>
    </r>
    <r>
      <rPr>
        <b/>
        <sz val="8"/>
        <color indexed="8"/>
        <rFont val="ＭＳ ゴシック"/>
        <family val="3"/>
        <charset val="128"/>
      </rPr>
      <t>800円</t>
    </r>
    <rPh sb="0" eb="2">
      <t>チュウショク</t>
    </rPh>
    <rPh sb="6" eb="7">
      <t>エン</t>
    </rPh>
    <phoneticPr fontId="1"/>
  </si>
  <si>
    <t>昼食 800円</t>
    <phoneticPr fontId="3"/>
  </si>
  <si>
    <t>（　　　</t>
    <phoneticPr fontId="1"/>
  </si>
  <si>
    <t>第7条第1項ただし書きによる使用許可）</t>
  </si>
  <si>
    <t>第7条第2項による使用許可）</t>
    <phoneticPr fontId="1"/>
  </si>
  <si>
    <t>サド　ハナコ</t>
    <phoneticPr fontId="3"/>
  </si>
  <si>
    <t>佐渡　花子</t>
    <rPh sb="0" eb="2">
      <t>サド</t>
    </rPh>
    <rPh sb="3" eb="5">
      <t>ハナコ</t>
    </rPh>
    <phoneticPr fontId="3"/>
  </si>
  <si>
    <t>●●大学●●学部</t>
    <rPh sb="2" eb="4">
      <t>ダイガク</t>
    </rPh>
    <rPh sb="6" eb="8">
      <t>ガクブ</t>
    </rPh>
    <phoneticPr fontId="3"/>
  </si>
  <si>
    <t>４年</t>
    <rPh sb="1" eb="2">
      <t>ネン</t>
    </rPh>
    <phoneticPr fontId="3"/>
  </si>
  <si>
    <t>0120-123-456／sado-taro@xxx.xx.xx</t>
    <phoneticPr fontId="3"/>
  </si>
  <si>
    <t>●●県●●市××１丁目２－３</t>
    <rPh sb="2" eb="3">
      <t>ケン</t>
    </rPh>
    <rPh sb="5" eb="6">
      <t>シ</t>
    </rPh>
    <rPh sb="9" eb="11">
      <t>チョウメ</t>
    </rPh>
    <phoneticPr fontId="3"/>
  </si>
  <si>
    <t>●●実習</t>
    <rPh sb="2" eb="4">
      <t>ジッシュウ</t>
    </rPh>
    <phoneticPr fontId="3"/>
  </si>
  <si>
    <t>●●大学●●学部　教授　佐渡　太郎</t>
    <rPh sb="2" eb="4">
      <t>ダイガク</t>
    </rPh>
    <rPh sb="6" eb="8">
      <t>ガクブ</t>
    </rPh>
    <rPh sb="9" eb="11">
      <t>キョウジュ</t>
    </rPh>
    <rPh sb="12" eb="14">
      <t>サド</t>
    </rPh>
    <rPh sb="15" eb="17">
      <t>タロウ</t>
    </rPh>
    <phoneticPr fontId="3"/>
  </si>
  <si>
    <t>使用期間</t>
    <rPh sb="0" eb="2">
      <t>シヨウ</t>
    </rPh>
    <rPh sb="2" eb="4">
      <t>キカン</t>
    </rPh>
    <phoneticPr fontId="3"/>
  </si>
  <si>
    <t>●●大学●●学部</t>
    <phoneticPr fontId="3"/>
  </si>
  <si>
    <t>教授</t>
    <rPh sb="0" eb="2">
      <t>キョウジュ</t>
    </rPh>
    <phoneticPr fontId="3"/>
  </si>
  <si>
    <t>サド　タロウ</t>
    <phoneticPr fontId="3"/>
  </si>
  <si>
    <t>男性</t>
  </si>
  <si>
    <t>4/1</t>
    <phoneticPr fontId="3"/>
  </si>
  <si>
    <t>佐渡　太郎</t>
    <rPh sb="0" eb="2">
      <t>サド</t>
    </rPh>
    <rPh sb="3" eb="5">
      <t>タロウ</t>
    </rPh>
    <phoneticPr fontId="3"/>
  </si>
  <si>
    <t>女性</t>
  </si>
  <si>
    <t>サド　イチロウ</t>
    <phoneticPr fontId="3"/>
  </si>
  <si>
    <t>佐渡　一郎</t>
    <rPh sb="0" eb="2">
      <t>サド</t>
    </rPh>
    <rPh sb="3" eb="5">
      <t>イチロウ</t>
    </rPh>
    <phoneticPr fontId="3"/>
  </si>
  <si>
    <t>クリーニング代 800円</t>
    <phoneticPr fontId="1"/>
  </si>
  <si>
    <t>（例：5番　甲殻類アレルギー、10番　落花生アレルギー）</t>
    <rPh sb="1" eb="2">
      <t>レイ</t>
    </rPh>
    <rPh sb="4" eb="5">
      <t>バン</t>
    </rPh>
    <rPh sb="6" eb="9">
      <t>コウカクルイ</t>
    </rPh>
    <rPh sb="17" eb="18">
      <t>バン</t>
    </rPh>
    <rPh sb="19" eb="22">
      <t>ラッカセイ</t>
    </rPh>
    <phoneticPr fontId="3"/>
  </si>
  <si>
    <t>留学生</t>
    <rPh sb="0" eb="3">
      <t>リュウガクセイ</t>
    </rPh>
    <phoneticPr fontId="3"/>
  </si>
  <si>
    <t>施設使用料合計</t>
    <rPh sb="5" eb="7">
      <t>ゴウケイ</t>
    </rPh>
    <phoneticPr fontId="3"/>
  </si>
  <si>
    <t>施設使用料確認</t>
    <rPh sb="5" eb="7">
      <t>カクニン</t>
    </rPh>
    <phoneticPr fontId="3"/>
  </si>
  <si>
    <t>4/1～3</t>
    <phoneticPr fontId="3"/>
  </si>
  <si>
    <t>■■大学▲▲学部</t>
    <rPh sb="2" eb="4">
      <t>ダイガク</t>
    </rPh>
    <phoneticPr fontId="3"/>
  </si>
  <si>
    <t>ポストドクター</t>
    <phoneticPr fontId="3"/>
  </si>
  <si>
    <t>サド　リョウコ</t>
    <phoneticPr fontId="3"/>
  </si>
  <si>
    <t>4/1～2</t>
    <phoneticPr fontId="3"/>
  </si>
  <si>
    <t>佐渡　良子</t>
    <rPh sb="0" eb="2">
      <t>サド</t>
    </rPh>
    <rPh sb="3" eb="5">
      <t>ヨシコ</t>
    </rPh>
    <phoneticPr fontId="3"/>
  </si>
  <si>
    <t>●●大学大学院●●研究科</t>
    <rPh sb="4" eb="7">
      <t>ダイガクイン</t>
    </rPh>
    <rPh sb="9" eb="12">
      <t>ケンキュウカ</t>
    </rPh>
    <phoneticPr fontId="3"/>
  </si>
  <si>
    <t>２年</t>
    <rPh sb="1" eb="2">
      <t>ネン</t>
    </rPh>
    <phoneticPr fontId="3"/>
  </si>
  <si>
    <t>1日</t>
    <rPh sb="1" eb="2">
      <t>ニチ</t>
    </rPh>
    <phoneticPr fontId="3"/>
  </si>
  <si>
    <t>サド　リュウガク</t>
    <phoneticPr fontId="3"/>
  </si>
  <si>
    <t>1時間</t>
    <rPh sb="1" eb="3">
      <t>ジカン</t>
    </rPh>
    <phoneticPr fontId="3"/>
  </si>
  <si>
    <t>Sado Ryugaku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</si>
</sst>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&quot;年&quot;m&quot;月&quot;d&quot;日&quot;;@"/>
    <numFmt numFmtId="177" formatCode="m&quot;月&quot;d&quot;日&quot;;@"/>
    <numFmt numFmtId="178" formatCode="\(aaa\)"/>
    <numFmt numFmtId="179" formatCode="#,##0&quot;円&quot;"/>
  </numFmts>
  <fonts count="73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b/>
      <sz val="14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9"/>
      <name val="Century"/>
      <family val="1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Century"/>
      <family val="1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b/>
      <sz val="13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b/>
      <sz val="8"/>
      <color indexed="8"/>
      <name val="ＭＳ ゴシック"/>
      <family val="3"/>
      <charset val="128"/>
    </font>
    <font>
      <sz val="11"/>
      <color rgb="FF3366FF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rgb="FF3366FF"/>
      <name val="ＭＳ Ｐゴシック"/>
      <family val="3"/>
      <charset val="128"/>
    </font>
    <font>
      <sz val="12"/>
      <color rgb="FF3366FF"/>
      <name val="ＭＳ Ｐ明朝"/>
      <family val="1"/>
      <charset val="128"/>
    </font>
    <font>
      <sz val="11"/>
      <color indexed="8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Ｐ明朝"/>
      <family val="1"/>
      <charset val="128"/>
    </font>
    <font>
      <sz val="13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0"/>
      <color rgb="FF000000"/>
      <name val="Times New Roman"/>
      <family val="1"/>
    </font>
    <font>
      <sz val="14"/>
      <name val="ＭＳ 明朝"/>
      <family val="1"/>
      <charset val="128"/>
    </font>
    <font>
      <sz val="12"/>
      <name val="ＭＳ 明朝"/>
      <family val="1"/>
    </font>
    <font>
      <sz val="12"/>
      <color rgb="FFFF0000"/>
      <name val="ＭＳ 明朝"/>
      <family val="1"/>
    </font>
    <font>
      <sz val="12"/>
      <color rgb="FFFF0000"/>
      <name val="ＭＳ 明朝"/>
      <family val="1"/>
      <charset val="128"/>
    </font>
    <font>
      <sz val="10"/>
      <color rgb="FF000000"/>
      <name val="Times New Roman"/>
      <family val="1"/>
      <charset val="128"/>
    </font>
    <font>
      <sz val="12"/>
      <color rgb="FF00000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Ｐゴシック"/>
      <family val="3"/>
      <charset val="128"/>
    </font>
    <font>
      <b/>
      <sz val="8"/>
      <color rgb="FF000000"/>
      <name val="ＭＳ ゴシック"/>
      <family val="3"/>
      <charset val="128"/>
    </font>
    <font>
      <b/>
      <sz val="12"/>
      <color indexed="8"/>
      <name val="ＭＳ 明朝"/>
      <family val="1"/>
      <charset val="128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rgb="FF000000"/>
      <name val="ＭＳ 明朝"/>
      <family val="1"/>
      <charset val="128"/>
    </font>
    <font>
      <b/>
      <sz val="13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indexed="8"/>
      <name val="ＭＳ 明朝"/>
      <family val="1"/>
      <charset val="128"/>
    </font>
    <font>
      <sz val="10"/>
      <color rgb="FF000000"/>
      <name val="ＭＳ ゴシック"/>
      <family val="3"/>
      <charset val="128"/>
    </font>
    <font>
      <b/>
      <sz val="11"/>
      <color rgb="FFFF0000"/>
      <name val="ＭＳ 明朝"/>
      <family val="1"/>
      <charset val="128"/>
    </font>
    <font>
      <sz val="13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CC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thin">
        <color rgb="FF000000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40" fillId="0" borderId="0" applyFont="0" applyFill="0" applyBorder="0" applyAlignment="0" applyProtection="0">
      <alignment vertical="center"/>
    </xf>
    <xf numFmtId="0" fontId="51" fillId="0" borderId="0"/>
    <xf numFmtId="0" fontId="2" fillId="0" borderId="0"/>
  </cellStyleXfs>
  <cellXfs count="399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3" borderId="6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15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>
      <alignment vertical="center"/>
    </xf>
    <xf numFmtId="0" fontId="18" fillId="0" borderId="4" xfId="0" applyFont="1" applyBorder="1" applyAlignment="1">
      <alignment vertical="center" wrapText="1"/>
    </xf>
    <xf numFmtId="0" fontId="19" fillId="0" borderId="0" xfId="0" applyFont="1">
      <alignment vertical="center"/>
    </xf>
    <xf numFmtId="0" fontId="19" fillId="2" borderId="0" xfId="0" applyFont="1" applyFill="1">
      <alignment vertical="center"/>
    </xf>
    <xf numFmtId="176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6" fillId="0" borderId="13" xfId="0" applyFont="1" applyBorder="1">
      <alignment vertical="center"/>
    </xf>
    <xf numFmtId="0" fontId="28" fillId="0" borderId="0" xfId="0" applyFont="1">
      <alignment vertical="center"/>
    </xf>
    <xf numFmtId="0" fontId="28" fillId="0" borderId="6" xfId="0" applyFont="1" applyBorder="1">
      <alignment vertical="center"/>
    </xf>
    <xf numFmtId="0" fontId="30" fillId="0" borderId="0" xfId="0" applyFont="1">
      <alignment vertical="center"/>
    </xf>
    <xf numFmtId="0" fontId="5" fillId="2" borderId="4" xfId="0" applyFont="1" applyFill="1" applyBorder="1" applyAlignment="1">
      <alignment horizontal="right" vertical="center"/>
    </xf>
    <xf numFmtId="176" fontId="18" fillId="2" borderId="17" xfId="0" applyNumberFormat="1" applyFont="1" applyFill="1" applyBorder="1">
      <alignment vertical="center"/>
    </xf>
    <xf numFmtId="176" fontId="18" fillId="2" borderId="6" xfId="0" applyNumberFormat="1" applyFont="1" applyFill="1" applyBorder="1">
      <alignment vertical="center"/>
    </xf>
    <xf numFmtId="176" fontId="18" fillId="0" borderId="6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3" fillId="0" borderId="2" xfId="0" applyFont="1" applyBorder="1" applyAlignment="1">
      <alignment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2" xfId="0" applyFont="1" applyBorder="1">
      <alignment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6" fillId="4" borderId="0" xfId="0" applyFont="1" applyFill="1">
      <alignment vertical="center"/>
    </xf>
    <xf numFmtId="176" fontId="19" fillId="4" borderId="0" xfId="0" applyNumberFormat="1" applyFont="1" applyFill="1">
      <alignment vertical="center"/>
    </xf>
    <xf numFmtId="0" fontId="19" fillId="4" borderId="0" xfId="0" applyFont="1" applyFill="1">
      <alignment vertical="center"/>
    </xf>
    <xf numFmtId="38" fontId="41" fillId="0" borderId="45" xfId="3" applyFont="1" applyBorder="1" applyAlignment="1" applyProtection="1">
      <alignment horizontal="right" vertical="center"/>
    </xf>
    <xf numFmtId="38" fontId="42" fillId="0" borderId="46" xfId="3" applyFont="1" applyBorder="1" applyAlignment="1">
      <alignment horizontal="right" vertical="center"/>
    </xf>
    <xf numFmtId="38" fontId="42" fillId="0" borderId="24" xfId="3" applyFont="1" applyBorder="1" applyAlignment="1">
      <alignment horizontal="right" vertical="center"/>
    </xf>
    <xf numFmtId="38" fontId="44" fillId="0" borderId="2" xfId="3" applyFont="1" applyFill="1" applyBorder="1" applyAlignment="1" applyProtection="1">
      <alignment horizontal="right" vertical="center"/>
    </xf>
    <xf numFmtId="38" fontId="45" fillId="0" borderId="51" xfId="3" applyFont="1" applyFill="1" applyBorder="1" applyAlignment="1" applyProtection="1">
      <alignment horizontal="right" vertical="center"/>
    </xf>
    <xf numFmtId="38" fontId="45" fillId="0" borderId="52" xfId="3" applyFont="1" applyFill="1" applyBorder="1" applyAlignment="1" applyProtection="1">
      <alignment horizontal="right" vertical="center"/>
    </xf>
    <xf numFmtId="38" fontId="48" fillId="6" borderId="27" xfId="3" applyFont="1" applyFill="1" applyBorder="1" applyAlignment="1" applyProtection="1">
      <alignment horizontal="right" vertical="center"/>
    </xf>
    <xf numFmtId="38" fontId="48" fillId="6" borderId="50" xfId="3" applyFont="1" applyFill="1" applyBorder="1" applyAlignment="1" applyProtection="1">
      <alignment horizontal="right" vertical="center"/>
    </xf>
    <xf numFmtId="38" fontId="48" fillId="6" borderId="37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horizontal="right" vertical="center"/>
    </xf>
    <xf numFmtId="38" fontId="48" fillId="6" borderId="32" xfId="3" applyFont="1" applyFill="1" applyBorder="1" applyAlignment="1" applyProtection="1">
      <alignment horizontal="right" vertical="center"/>
    </xf>
    <xf numFmtId="38" fontId="44" fillId="6" borderId="32" xfId="3" applyFont="1" applyFill="1" applyBorder="1" applyAlignment="1" applyProtection="1">
      <alignment vertical="center"/>
    </xf>
    <xf numFmtId="0" fontId="51" fillId="0" borderId="0" xfId="4" applyAlignment="1">
      <alignment horizontal="left" vertical="top"/>
    </xf>
    <xf numFmtId="0" fontId="51" fillId="0" borderId="0" xfId="4" applyAlignment="1">
      <alignment horizontal="left" vertical="center" wrapText="1"/>
    </xf>
    <xf numFmtId="0" fontId="51" fillId="0" borderId="0" xfId="4" applyAlignment="1">
      <alignment horizontal="left" wrapText="1"/>
    </xf>
    <xf numFmtId="0" fontId="10" fillId="0" borderId="0" xfId="4" applyFont="1" applyAlignment="1">
      <alignment vertical="top"/>
    </xf>
    <xf numFmtId="0" fontId="10" fillId="0" borderId="0" xfId="4" applyFont="1" applyAlignment="1">
      <alignment wrapText="1"/>
    </xf>
    <xf numFmtId="0" fontId="52" fillId="0" borderId="0" xfId="4" applyFont="1" applyAlignment="1">
      <alignment vertical="center" wrapText="1"/>
    </xf>
    <xf numFmtId="0" fontId="53" fillId="0" borderId="0" xfId="4" applyFont="1" applyAlignment="1">
      <alignment vertical="center"/>
    </xf>
    <xf numFmtId="0" fontId="22" fillId="0" borderId="0" xfId="4" applyFont="1" applyAlignment="1">
      <alignment vertical="center"/>
    </xf>
    <xf numFmtId="0" fontId="53" fillId="0" borderId="75" xfId="4" applyFont="1" applyBorder="1" applyAlignment="1">
      <alignment horizontal="center" vertical="center"/>
    </xf>
    <xf numFmtId="0" fontId="53" fillId="0" borderId="76" xfId="4" applyFont="1" applyBorder="1" applyAlignment="1">
      <alignment horizontal="center" vertical="center"/>
    </xf>
    <xf numFmtId="0" fontId="22" fillId="0" borderId="77" xfId="4" applyFont="1" applyBorder="1" applyAlignment="1">
      <alignment horizontal="center" vertical="center" wrapText="1"/>
    </xf>
    <xf numFmtId="0" fontId="22" fillId="0" borderId="74" xfId="4" applyFont="1" applyBorder="1" applyAlignment="1">
      <alignment vertical="center" wrapText="1"/>
    </xf>
    <xf numFmtId="0" fontId="55" fillId="0" borderId="84" xfId="4" applyFont="1" applyBorder="1" applyAlignment="1">
      <alignment horizontal="center" vertical="center" wrapText="1"/>
    </xf>
    <xf numFmtId="0" fontId="55" fillId="0" borderId="77" xfId="4" applyFont="1" applyBorder="1" applyAlignment="1">
      <alignment horizontal="center" vertical="center" wrapText="1"/>
    </xf>
    <xf numFmtId="0" fontId="22" fillId="0" borderId="0" xfId="4" applyFont="1" applyAlignment="1">
      <alignment vertical="top" wrapText="1"/>
    </xf>
    <xf numFmtId="0" fontId="51" fillId="0" borderId="0" xfId="4" applyAlignment="1">
      <alignment vertical="center" wrapText="1"/>
    </xf>
    <xf numFmtId="0" fontId="55" fillId="0" borderId="0" xfId="4" applyFont="1" applyAlignment="1">
      <alignment horizontal="center" vertical="center" wrapText="1"/>
    </xf>
    <xf numFmtId="0" fontId="22" fillId="0" borderId="73" xfId="4" applyFont="1" applyBorder="1" applyAlignment="1">
      <alignment vertical="center" wrapText="1"/>
    </xf>
    <xf numFmtId="0" fontId="22" fillId="0" borderId="73" xfId="4" applyFont="1" applyBorder="1" applyAlignment="1">
      <alignment vertical="center"/>
    </xf>
    <xf numFmtId="0" fontId="22" fillId="0" borderId="85" xfId="4" applyFont="1" applyBorder="1" applyAlignment="1">
      <alignment vertical="center"/>
    </xf>
    <xf numFmtId="0" fontId="22" fillId="0" borderId="85" xfId="4" applyFont="1" applyBorder="1" applyAlignment="1">
      <alignment vertical="center" wrapText="1"/>
    </xf>
    <xf numFmtId="0" fontId="22" fillId="0" borderId="76" xfId="4" applyFont="1" applyBorder="1" applyAlignment="1">
      <alignment vertical="center" wrapText="1"/>
    </xf>
    <xf numFmtId="0" fontId="53" fillId="0" borderId="85" xfId="4" applyFont="1" applyBorder="1" applyAlignment="1">
      <alignment vertical="center"/>
    </xf>
    <xf numFmtId="0" fontId="22" fillId="0" borderId="74" xfId="4" applyFont="1" applyBorder="1" applyAlignment="1">
      <alignment vertical="center"/>
    </xf>
    <xf numFmtId="0" fontId="22" fillId="0" borderId="80" xfId="4" applyFont="1" applyBorder="1" applyAlignment="1">
      <alignment vertical="center"/>
    </xf>
    <xf numFmtId="0" fontId="22" fillId="0" borderId="81" xfId="4" applyFont="1" applyBorder="1" applyAlignment="1">
      <alignment vertical="center"/>
    </xf>
    <xf numFmtId="0" fontId="53" fillId="0" borderId="73" xfId="4" applyFont="1" applyBorder="1" applyAlignment="1">
      <alignment vertical="center"/>
    </xf>
    <xf numFmtId="0" fontId="56" fillId="0" borderId="0" xfId="4" applyFont="1" applyAlignment="1">
      <alignment horizontal="left" vertical="top"/>
    </xf>
    <xf numFmtId="0" fontId="22" fillId="0" borderId="76" xfId="4" applyFont="1" applyBorder="1" applyAlignment="1">
      <alignment vertical="center"/>
    </xf>
    <xf numFmtId="0" fontId="53" fillId="0" borderId="77" xfId="4" applyFont="1" applyBorder="1" applyAlignment="1">
      <alignment horizontal="centerContinuous" vertical="center"/>
    </xf>
    <xf numFmtId="0" fontId="51" fillId="0" borderId="86" xfId="4" applyBorder="1" applyAlignment="1">
      <alignment horizontal="left" vertical="center"/>
    </xf>
    <xf numFmtId="0" fontId="58" fillId="0" borderId="0" xfId="4" applyFont="1" applyAlignment="1">
      <alignment vertical="center"/>
    </xf>
    <xf numFmtId="0" fontId="57" fillId="0" borderId="6" xfId="4" applyFont="1" applyBorder="1" applyAlignment="1">
      <alignment horizontal="left" vertical="center"/>
    </xf>
    <xf numFmtId="177" fontId="53" fillId="0" borderId="73" xfId="4" applyNumberFormat="1" applyFont="1" applyBorder="1" applyAlignment="1">
      <alignment vertical="center"/>
    </xf>
    <xf numFmtId="178" fontId="53" fillId="0" borderId="73" xfId="4" applyNumberFormat="1" applyFont="1" applyBorder="1" applyAlignment="1">
      <alignment horizontal="left" vertical="center"/>
    </xf>
    <xf numFmtId="0" fontId="53" fillId="2" borderId="72" xfId="4" applyFont="1" applyFill="1" applyBorder="1" applyAlignment="1">
      <alignment horizontal="center" vertical="center" wrapText="1"/>
    </xf>
    <xf numFmtId="0" fontId="53" fillId="2" borderId="75" xfId="4" applyFont="1" applyFill="1" applyBorder="1" applyAlignment="1">
      <alignment horizontal="center" vertical="center" wrapText="1"/>
    </xf>
    <xf numFmtId="0" fontId="53" fillId="0" borderId="77" xfId="4" applyFont="1" applyBorder="1" applyAlignment="1">
      <alignment horizontal="center" vertical="center"/>
    </xf>
    <xf numFmtId="0" fontId="54" fillId="4" borderId="72" xfId="4" applyFont="1" applyFill="1" applyBorder="1" applyAlignment="1">
      <alignment horizontal="right" vertical="center" wrapText="1"/>
    </xf>
    <xf numFmtId="0" fontId="22" fillId="4" borderId="79" xfId="4" applyFont="1" applyFill="1" applyBorder="1" applyAlignment="1">
      <alignment vertical="center" wrapText="1"/>
    </xf>
    <xf numFmtId="0" fontId="22" fillId="4" borderId="81" xfId="4" applyFont="1" applyFill="1" applyBorder="1" applyAlignment="1">
      <alignment vertical="center" wrapText="1"/>
    </xf>
    <xf numFmtId="0" fontId="54" fillId="4" borderId="75" xfId="4" applyFont="1" applyFill="1" applyBorder="1" applyAlignment="1">
      <alignment horizontal="right" vertical="center" wrapText="1"/>
    </xf>
    <xf numFmtId="0" fontId="55" fillId="4" borderId="76" xfId="4" applyFont="1" applyFill="1" applyBorder="1" applyAlignment="1">
      <alignment horizontal="left" vertical="center" wrapText="1"/>
    </xf>
    <xf numFmtId="0" fontId="55" fillId="4" borderId="79" xfId="4" applyFont="1" applyFill="1" applyBorder="1" applyAlignment="1">
      <alignment horizontal="right" vertical="center" wrapText="1"/>
    </xf>
    <xf numFmtId="0" fontId="55" fillId="4" borderId="81" xfId="4" applyFont="1" applyFill="1" applyBorder="1" applyAlignment="1">
      <alignment horizontal="left" vertical="center" wrapText="1"/>
    </xf>
    <xf numFmtId="0" fontId="55" fillId="4" borderId="74" xfId="4" applyFont="1" applyFill="1" applyBorder="1" applyAlignment="1">
      <alignment horizontal="left" vertical="center" wrapText="1"/>
    </xf>
    <xf numFmtId="0" fontId="31" fillId="0" borderId="0" xfId="5" applyFont="1" applyAlignment="1">
      <alignment vertical="center"/>
    </xf>
    <xf numFmtId="0" fontId="32" fillId="0" borderId="0" xfId="5" applyFont="1" applyAlignment="1">
      <alignment horizontal="center" vertical="center"/>
    </xf>
    <xf numFmtId="0" fontId="33" fillId="0" borderId="0" xfId="5" applyFont="1" applyAlignment="1">
      <alignment horizontal="center" vertical="center"/>
    </xf>
    <xf numFmtId="0" fontId="43" fillId="0" borderId="0" xfId="5" applyFont="1" applyAlignment="1">
      <alignment horizontal="center" vertical="center"/>
    </xf>
    <xf numFmtId="0" fontId="37" fillId="0" borderId="0" xfId="5" applyFont="1" applyAlignment="1">
      <alignment horizontal="center" vertical="center"/>
    </xf>
    <xf numFmtId="0" fontId="35" fillId="0" borderId="40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39" fillId="0" borderId="24" xfId="5" applyFont="1" applyBorder="1" applyAlignment="1">
      <alignment horizontal="center" vertical="center"/>
    </xf>
    <xf numFmtId="0" fontId="39" fillId="0" borderId="26" xfId="5" applyFont="1" applyBorder="1" applyAlignment="1">
      <alignment horizontal="center" vertical="center"/>
    </xf>
    <xf numFmtId="0" fontId="39" fillId="0" borderId="27" xfId="5" applyFont="1" applyBorder="1" applyAlignment="1">
      <alignment horizontal="center" vertical="center"/>
    </xf>
    <xf numFmtId="38" fontId="42" fillId="0" borderId="68" xfId="3" applyFont="1" applyBorder="1" applyAlignment="1">
      <alignment horizontal="right" vertical="center"/>
    </xf>
    <xf numFmtId="0" fontId="39" fillId="0" borderId="44" xfId="5" applyFont="1" applyBorder="1" applyAlignment="1">
      <alignment horizontal="center" vertical="center"/>
    </xf>
    <xf numFmtId="0" fontId="39" fillId="0" borderId="25" xfId="5" applyFont="1" applyBorder="1" applyAlignment="1">
      <alignment horizontal="center" vertical="center"/>
    </xf>
    <xf numFmtId="0" fontId="39" fillId="0" borderId="47" xfId="5" applyFont="1" applyBorder="1" applyAlignment="1">
      <alignment horizontal="center" vertical="center"/>
    </xf>
    <xf numFmtId="0" fontId="39" fillId="0" borderId="30" xfId="5" applyFont="1" applyBorder="1" applyAlignment="1">
      <alignment horizontal="center" vertical="center"/>
    </xf>
    <xf numFmtId="0" fontId="39" fillId="0" borderId="31" xfId="5" applyFont="1" applyBorder="1" applyAlignment="1">
      <alignment horizontal="center" vertical="center"/>
    </xf>
    <xf numFmtId="0" fontId="39" fillId="0" borderId="32" xfId="5" applyFont="1" applyBorder="1" applyAlignment="1">
      <alignment horizontal="center" vertical="center"/>
    </xf>
    <xf numFmtId="0" fontId="36" fillId="0" borderId="48" xfId="5" applyFont="1" applyBorder="1" applyAlignment="1" applyProtection="1">
      <alignment horizontal="center" vertical="center"/>
      <protection locked="0"/>
    </xf>
    <xf numFmtId="0" fontId="43" fillId="0" borderId="5" xfId="5" applyFont="1" applyBorder="1" applyAlignment="1" applyProtection="1">
      <alignment horizontal="center" vertical="center"/>
      <protection locked="0"/>
    </xf>
    <xf numFmtId="0" fontId="43" fillId="0" borderId="50" xfId="5" applyFont="1" applyBorder="1" applyAlignment="1" applyProtection="1">
      <alignment horizontal="center" vertical="center"/>
      <protection locked="0"/>
    </xf>
    <xf numFmtId="0" fontId="43" fillId="0" borderId="4" xfId="5" applyFont="1" applyBorder="1" applyAlignment="1" applyProtection="1">
      <alignment horizontal="center" vertical="center"/>
      <protection locked="0"/>
    </xf>
    <xf numFmtId="0" fontId="43" fillId="0" borderId="1" xfId="5" applyFont="1" applyBorder="1" applyAlignment="1" applyProtection="1">
      <alignment horizontal="center" vertical="center"/>
      <protection locked="0"/>
    </xf>
    <xf numFmtId="0" fontId="43" fillId="0" borderId="49" xfId="5" applyFont="1" applyBorder="1" applyAlignment="1" applyProtection="1">
      <alignment horizontal="center" vertical="center"/>
      <protection locked="0"/>
    </xf>
    <xf numFmtId="0" fontId="43" fillId="0" borderId="53" xfId="5" applyFont="1" applyBorder="1" applyAlignment="1" applyProtection="1">
      <alignment horizontal="center" vertical="center"/>
      <protection locked="0"/>
    </xf>
    <xf numFmtId="0" fontId="43" fillId="0" borderId="19" xfId="5" applyFont="1" applyBorder="1" applyAlignment="1" applyProtection="1">
      <alignment horizontal="center" vertical="center"/>
      <protection locked="0"/>
    </xf>
    <xf numFmtId="0" fontId="43" fillId="0" borderId="54" xfId="5" applyFont="1" applyBorder="1" applyAlignment="1" applyProtection="1">
      <alignment horizontal="center" vertical="center"/>
      <protection locked="0"/>
    </xf>
    <xf numFmtId="0" fontId="43" fillId="0" borderId="18" xfId="5" applyFont="1" applyBorder="1" applyAlignment="1" applyProtection="1">
      <alignment horizontal="center" vertical="center"/>
      <protection locked="0"/>
    </xf>
    <xf numFmtId="0" fontId="43" fillId="0" borderId="17" xfId="5" applyFont="1" applyBorder="1" applyAlignment="1" applyProtection="1">
      <alignment horizontal="center" vertical="center"/>
      <protection locked="0"/>
    </xf>
    <xf numFmtId="0" fontId="36" fillId="0" borderId="55" xfId="5" applyFont="1" applyBorder="1" applyAlignment="1" applyProtection="1">
      <alignment horizontal="center" vertical="center"/>
      <protection locked="0"/>
    </xf>
    <xf numFmtId="0" fontId="43" fillId="0" borderId="3" xfId="5" applyFont="1" applyBorder="1" applyAlignment="1" applyProtection="1">
      <alignment horizontal="center" vertical="center"/>
      <protection locked="0"/>
    </xf>
    <xf numFmtId="0" fontId="43" fillId="0" borderId="56" xfId="5" applyFont="1" applyBorder="1" applyAlignment="1" applyProtection="1">
      <alignment horizontal="center" vertical="center"/>
      <protection locked="0"/>
    </xf>
    <xf numFmtId="0" fontId="43" fillId="0" borderId="16" xfId="5" applyFont="1" applyBorder="1" applyAlignment="1" applyProtection="1">
      <alignment horizontal="center" vertical="center"/>
      <protection locked="0"/>
    </xf>
    <xf numFmtId="0" fontId="43" fillId="0" borderId="15" xfId="5" applyFont="1" applyBorder="1" applyAlignment="1" applyProtection="1">
      <alignment horizontal="center" vertical="center"/>
      <protection locked="0"/>
    </xf>
    <xf numFmtId="0" fontId="43" fillId="0" borderId="57" xfId="5" applyFont="1" applyBorder="1" applyAlignment="1" applyProtection="1">
      <alignment horizontal="center" vertical="center"/>
      <protection locked="0"/>
    </xf>
    <xf numFmtId="0" fontId="46" fillId="0" borderId="0" xfId="5" applyFont="1" applyAlignment="1">
      <alignment horizontal="center" vertical="center"/>
    </xf>
    <xf numFmtId="0" fontId="36" fillId="0" borderId="87" xfId="5" applyFont="1" applyBorder="1" applyAlignment="1" applyProtection="1">
      <alignment horizontal="center" vertical="center"/>
      <protection locked="0"/>
    </xf>
    <xf numFmtId="0" fontId="43" fillId="0" borderId="36" xfId="5" applyFont="1" applyBorder="1" applyAlignment="1" applyProtection="1">
      <alignment horizontal="center" vertical="center"/>
      <protection locked="0"/>
    </xf>
    <xf numFmtId="0" fontId="43" fillId="0" borderId="37" xfId="5" applyFont="1" applyBorder="1" applyAlignment="1" applyProtection="1">
      <alignment horizontal="center" vertical="center"/>
      <protection locked="0"/>
    </xf>
    <xf numFmtId="38" fontId="44" fillId="0" borderId="88" xfId="3" applyFont="1" applyFill="1" applyBorder="1" applyAlignment="1" applyProtection="1">
      <alignment horizontal="right" vertical="center"/>
    </xf>
    <xf numFmtId="0" fontId="43" fillId="0" borderId="35" xfId="5" applyFont="1" applyBorder="1" applyAlignment="1" applyProtection="1">
      <alignment horizontal="center" vertical="center"/>
      <protection locked="0"/>
    </xf>
    <xf numFmtId="0" fontId="43" fillId="0" borderId="89" xfId="5" applyFont="1" applyBorder="1" applyAlignment="1" applyProtection="1">
      <alignment horizontal="center" vertical="center"/>
      <protection locked="0"/>
    </xf>
    <xf numFmtId="0" fontId="43" fillId="0" borderId="40" xfId="5" applyFont="1" applyBorder="1" applyAlignment="1" applyProtection="1">
      <alignment horizontal="center" vertical="center"/>
      <protection locked="0"/>
    </xf>
    <xf numFmtId="0" fontId="36" fillId="0" borderId="38" xfId="5" applyFont="1" applyBorder="1" applyAlignment="1">
      <alignment horizontal="center" vertical="center"/>
    </xf>
    <xf numFmtId="0" fontId="43" fillId="0" borderId="90" xfId="5" applyFont="1" applyBorder="1" applyAlignment="1">
      <alignment horizontal="center" vertical="center"/>
    </xf>
    <xf numFmtId="0" fontId="0" fillId="0" borderId="90" xfId="5" applyFont="1" applyBorder="1" applyAlignment="1">
      <alignment horizontal="center"/>
    </xf>
    <xf numFmtId="49" fontId="43" fillId="0" borderId="90" xfId="5" applyNumberFormat="1" applyFont="1" applyBorder="1" applyAlignment="1">
      <alignment horizontal="center" vertical="center"/>
    </xf>
    <xf numFmtId="38" fontId="44" fillId="0" borderId="39" xfId="3" applyFont="1" applyBorder="1" applyAlignment="1" applyProtection="1">
      <alignment horizontal="right" vertical="center"/>
    </xf>
    <xf numFmtId="0" fontId="43" fillId="0" borderId="41" xfId="5" applyFont="1" applyBorder="1" applyAlignment="1">
      <alignment horizontal="center" vertical="center"/>
    </xf>
    <xf numFmtId="0" fontId="43" fillId="0" borderId="42" xfId="5" applyFont="1" applyBorder="1" applyAlignment="1">
      <alignment horizontal="center" vertical="center"/>
    </xf>
    <xf numFmtId="0" fontId="43" fillId="0" borderId="43" xfId="5" applyFont="1" applyBorder="1" applyAlignment="1">
      <alignment horizontal="center" vertical="center"/>
    </xf>
    <xf numFmtId="0" fontId="2" fillId="0" borderId="0" xfId="5"/>
    <xf numFmtId="0" fontId="34" fillId="0" borderId="61" xfId="5" applyFont="1" applyBorder="1" applyAlignment="1">
      <alignment vertical="center"/>
    </xf>
    <xf numFmtId="0" fontId="33" fillId="0" borderId="61" xfId="5" applyFont="1" applyBorder="1" applyAlignment="1">
      <alignment horizontal="center" vertical="center"/>
    </xf>
    <xf numFmtId="0" fontId="33" fillId="0" borderId="62" xfId="5" applyFont="1" applyBorder="1" applyAlignment="1">
      <alignment vertical="center"/>
    </xf>
    <xf numFmtId="0" fontId="33" fillId="0" borderId="63" xfId="5" applyFont="1" applyBorder="1" applyAlignment="1" applyProtection="1">
      <alignment vertical="center"/>
      <protection locked="0"/>
    </xf>
    <xf numFmtId="0" fontId="33" fillId="0" borderId="63" xfId="5" applyFont="1" applyBorder="1" applyAlignment="1" applyProtection="1">
      <alignment horizontal="center" vertical="center"/>
      <protection locked="0"/>
    </xf>
    <xf numFmtId="0" fontId="33" fillId="0" borderId="64" xfId="5" applyFont="1" applyBorder="1" applyAlignment="1" applyProtection="1">
      <alignment vertical="center"/>
      <protection locked="0"/>
    </xf>
    <xf numFmtId="0" fontId="33" fillId="0" borderId="0" xfId="5" applyFont="1" applyAlignment="1">
      <alignment vertical="center"/>
    </xf>
    <xf numFmtId="0" fontId="47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vertical="center"/>
      <protection locked="0"/>
    </xf>
    <xf numFmtId="0" fontId="33" fillId="0" borderId="0" xfId="5" applyFont="1" applyAlignment="1" applyProtection="1">
      <alignment horizontal="center" vertical="center"/>
      <protection locked="0"/>
    </xf>
    <xf numFmtId="0" fontId="33" fillId="0" borderId="62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vertical="center"/>
      <protection locked="0"/>
    </xf>
    <xf numFmtId="0" fontId="33" fillId="0" borderId="61" xfId="5" applyFont="1" applyBorder="1" applyAlignment="1" applyProtection="1">
      <alignment horizontal="center" vertical="center"/>
      <protection locked="0"/>
    </xf>
    <xf numFmtId="0" fontId="33" fillId="0" borderId="65" xfId="5" applyFont="1" applyBorder="1" applyAlignment="1" applyProtection="1">
      <alignment vertical="center"/>
      <protection locked="0"/>
    </xf>
    <xf numFmtId="0" fontId="34" fillId="0" borderId="0" xfId="5" applyFont="1" applyAlignment="1">
      <alignment horizontal="left" vertical="center"/>
    </xf>
    <xf numFmtId="0" fontId="46" fillId="6" borderId="60" xfId="5" applyFont="1" applyFill="1" applyBorder="1" applyAlignment="1">
      <alignment horizontal="center" vertical="center"/>
    </xf>
    <xf numFmtId="0" fontId="46" fillId="6" borderId="66" xfId="5" applyFont="1" applyFill="1" applyBorder="1" applyAlignment="1">
      <alignment horizontal="center" vertical="center"/>
    </xf>
    <xf numFmtId="0" fontId="46" fillId="6" borderId="67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center" vertical="center"/>
    </xf>
    <xf numFmtId="0" fontId="34" fillId="6" borderId="32" xfId="5" applyFont="1" applyFill="1" applyBorder="1" applyAlignment="1">
      <alignment horizontal="center" vertical="center"/>
    </xf>
    <xf numFmtId="0" fontId="33" fillId="0" borderId="0" xfId="5" applyFont="1" applyAlignment="1">
      <alignment horizontal="left" vertical="center"/>
    </xf>
    <xf numFmtId="0" fontId="61" fillId="0" borderId="0" xfId="5" applyFont="1" applyAlignment="1">
      <alignment vertical="center"/>
    </xf>
    <xf numFmtId="0" fontId="34" fillId="0" borderId="0" xfId="5" applyFont="1" applyAlignment="1">
      <alignment vertical="center"/>
    </xf>
    <xf numFmtId="0" fontId="48" fillId="6" borderId="68" xfId="5" applyFont="1" applyFill="1" applyBorder="1" applyAlignment="1">
      <alignment horizontal="center" vertical="center"/>
    </xf>
    <xf numFmtId="0" fontId="62" fillId="0" borderId="0" xfId="5" applyFont="1" applyAlignment="1">
      <alignment horizontal="center" vertical="center"/>
    </xf>
    <xf numFmtId="0" fontId="43" fillId="0" borderId="0" xfId="5" applyFont="1" applyAlignment="1">
      <alignment vertical="center"/>
    </xf>
    <xf numFmtId="0" fontId="65" fillId="0" borderId="0" xfId="5" applyFont="1" applyAlignment="1">
      <alignment vertical="center"/>
    </xf>
    <xf numFmtId="0" fontId="66" fillId="0" borderId="0" xfId="5" applyFont="1" applyAlignment="1">
      <alignment horizontal="center" vertical="center"/>
    </xf>
    <xf numFmtId="0" fontId="48" fillId="6" borderId="51" xfId="5" applyFont="1" applyFill="1" applyBorder="1" applyAlignment="1">
      <alignment horizontal="center" vertical="center"/>
    </xf>
    <xf numFmtId="0" fontId="27" fillId="0" borderId="0" xfId="5" applyFont="1" applyAlignment="1">
      <alignment horizontal="center" vertical="center"/>
    </xf>
    <xf numFmtId="0" fontId="65" fillId="0" borderId="0" xfId="5" applyFont="1" applyAlignment="1">
      <alignment horizontal="left" vertical="center"/>
    </xf>
    <xf numFmtId="0" fontId="48" fillId="6" borderId="70" xfId="5" applyFont="1" applyFill="1" applyBorder="1" applyAlignment="1">
      <alignment horizontal="center" vertical="center"/>
    </xf>
    <xf numFmtId="0" fontId="34" fillId="6" borderId="60" xfId="5" applyFont="1" applyFill="1" applyBorder="1" applyAlignment="1">
      <alignment horizontal="right" vertical="center"/>
    </xf>
    <xf numFmtId="0" fontId="34" fillId="6" borderId="66" xfId="5" applyFont="1" applyFill="1" applyBorder="1" applyAlignment="1">
      <alignment horizontal="right" vertical="center"/>
    </xf>
    <xf numFmtId="0" fontId="34" fillId="6" borderId="67" xfId="5" applyFont="1" applyFill="1" applyBorder="1" applyAlignment="1">
      <alignment horizontal="right" vertical="center"/>
    </xf>
    <xf numFmtId="0" fontId="48" fillId="6" borderId="60" xfId="5" applyFont="1" applyFill="1" applyBorder="1" applyAlignment="1">
      <alignment horizontal="center" vertical="center"/>
    </xf>
    <xf numFmtId="0" fontId="34" fillId="0" borderId="66" xfId="5" applyFont="1" applyBorder="1" applyAlignment="1">
      <alignment horizontal="right" vertical="center"/>
    </xf>
    <xf numFmtId="0" fontId="46" fillId="0" borderId="66" xfId="5" applyFont="1" applyBorder="1" applyAlignment="1">
      <alignment horizontal="center" vertical="center"/>
    </xf>
    <xf numFmtId="0" fontId="67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69" fillId="0" borderId="0" xfId="5" applyFont="1" applyAlignment="1">
      <alignment horizontal="right" vertical="center"/>
    </xf>
    <xf numFmtId="0" fontId="22" fillId="0" borderId="75" xfId="4" applyFont="1" applyBorder="1" applyAlignment="1">
      <alignment horizontal="centerContinuous" vertical="center"/>
    </xf>
    <xf numFmtId="0" fontId="22" fillId="0" borderId="76" xfId="4" applyFont="1" applyBorder="1" applyAlignment="1">
      <alignment horizontal="centerContinuous" vertical="center"/>
    </xf>
    <xf numFmtId="0" fontId="43" fillId="0" borderId="5" xfId="2" applyFont="1" applyBorder="1" applyAlignment="1">
      <alignment horizontal="center" vertical="center" shrinkToFit="1"/>
    </xf>
    <xf numFmtId="0" fontId="49" fillId="0" borderId="3" xfId="2" applyFont="1" applyBorder="1" applyAlignment="1">
      <alignment horizontal="center" shrinkToFit="1"/>
    </xf>
    <xf numFmtId="0" fontId="43" fillId="0" borderId="59" xfId="2" applyFont="1" applyBorder="1" applyAlignment="1">
      <alignment horizontal="center" vertical="center" shrinkToFit="1"/>
    </xf>
    <xf numFmtId="0" fontId="43" fillId="0" borderId="49" xfId="2" applyFont="1" applyBorder="1" applyAlignment="1">
      <alignment horizontal="center" vertical="center" shrinkToFit="1"/>
    </xf>
    <xf numFmtId="0" fontId="43" fillId="0" borderId="5" xfId="5" applyFont="1" applyBorder="1" applyAlignment="1" applyProtection="1">
      <alignment horizontal="center" vertical="center" shrinkToFit="1"/>
      <protection locked="0"/>
    </xf>
    <xf numFmtId="0" fontId="43" fillId="0" borderId="50" xfId="2" applyFont="1" applyBorder="1" applyAlignment="1">
      <alignment horizontal="center" vertical="center" shrinkToFit="1"/>
    </xf>
    <xf numFmtId="0" fontId="49" fillId="0" borderId="16" xfId="2" applyFont="1" applyBorder="1" applyAlignment="1">
      <alignment horizontal="center" shrinkToFit="1"/>
    </xf>
    <xf numFmtId="0" fontId="43" fillId="0" borderId="3" xfId="2" applyFont="1" applyBorder="1" applyAlignment="1">
      <alignment horizontal="center" vertical="center" shrinkToFit="1"/>
    </xf>
    <xf numFmtId="0" fontId="43" fillId="0" borderId="56" xfId="2" applyFont="1" applyBorder="1" applyAlignment="1">
      <alignment horizontal="center" vertical="center" shrinkToFit="1"/>
    </xf>
    <xf numFmtId="0" fontId="43" fillId="0" borderId="58" xfId="2" applyFont="1" applyBorder="1" applyAlignment="1">
      <alignment horizontal="center" vertical="center" shrinkToFit="1"/>
    </xf>
    <xf numFmtId="0" fontId="22" fillId="2" borderId="73" xfId="4" applyFont="1" applyFill="1" applyBorder="1" applyAlignment="1" applyProtection="1">
      <alignment horizontal="right" vertical="center"/>
      <protection locked="0"/>
    </xf>
    <xf numFmtId="0" fontId="22" fillId="2" borderId="74" xfId="4" applyFont="1" applyFill="1" applyBorder="1" applyAlignment="1" applyProtection="1">
      <alignment horizontal="right" vertical="center" wrapText="1"/>
      <protection locked="0"/>
    </xf>
    <xf numFmtId="0" fontId="22" fillId="2" borderId="73" xfId="4" applyFont="1" applyFill="1" applyBorder="1" applyAlignment="1" applyProtection="1">
      <alignment vertical="center"/>
      <protection locked="0"/>
    </xf>
    <xf numFmtId="0" fontId="53" fillId="2" borderId="72" xfId="4" applyFont="1" applyFill="1" applyBorder="1" applyAlignment="1" applyProtection="1">
      <alignment horizontal="right" vertical="center" wrapText="1"/>
      <protection locked="0"/>
    </xf>
    <xf numFmtId="0" fontId="53" fillId="2" borderId="74" xfId="4" applyFont="1" applyFill="1" applyBorder="1" applyAlignment="1" applyProtection="1">
      <alignment horizontal="center" vertical="center" wrapText="1"/>
      <protection locked="0"/>
    </xf>
    <xf numFmtId="0" fontId="53" fillId="2" borderId="75" xfId="4" applyFont="1" applyFill="1" applyBorder="1" applyAlignment="1" applyProtection="1">
      <alignment horizontal="right" vertical="center" wrapText="1"/>
      <protection locked="0"/>
    </xf>
    <xf numFmtId="0" fontId="53" fillId="2" borderId="76" xfId="4" applyFont="1" applyFill="1" applyBorder="1" applyAlignment="1" applyProtection="1">
      <alignment horizontal="left" vertical="center" wrapText="1"/>
      <protection locked="0"/>
    </xf>
    <xf numFmtId="0" fontId="22" fillId="2" borderId="77" xfId="4" applyFont="1" applyFill="1" applyBorder="1" applyAlignment="1" applyProtection="1">
      <alignment vertical="top" wrapText="1"/>
      <protection locked="0"/>
    </xf>
    <xf numFmtId="0" fontId="22" fillId="2" borderId="77" xfId="4" applyFont="1" applyFill="1" applyBorder="1" applyAlignment="1" applyProtection="1">
      <alignment horizontal="center" vertical="center" wrapText="1"/>
      <protection locked="0"/>
    </xf>
    <xf numFmtId="0" fontId="22" fillId="2" borderId="79" xfId="4" applyFont="1" applyFill="1" applyBorder="1" applyAlignment="1" applyProtection="1">
      <alignment vertical="top" wrapText="1"/>
      <protection locked="0"/>
    </xf>
    <xf numFmtId="0" fontId="22" fillId="2" borderId="81" xfId="4" applyFont="1" applyFill="1" applyBorder="1" applyAlignment="1" applyProtection="1">
      <alignment vertical="top" wrapText="1"/>
      <protection locked="0"/>
    </xf>
    <xf numFmtId="0" fontId="22" fillId="2" borderId="79" xfId="4" applyFont="1" applyFill="1" applyBorder="1" applyAlignment="1" applyProtection="1">
      <alignment horizontal="right" vertical="center" wrapText="1"/>
      <protection locked="0"/>
    </xf>
    <xf numFmtId="0" fontId="53" fillId="2" borderId="81" xfId="4" applyFont="1" applyFill="1" applyBorder="1" applyAlignment="1" applyProtection="1">
      <alignment horizontal="left" vertical="center" wrapText="1"/>
      <protection locked="0"/>
    </xf>
    <xf numFmtId="0" fontId="22" fillId="2" borderId="84" xfId="4" applyFont="1" applyFill="1" applyBorder="1" applyAlignment="1" applyProtection="1">
      <alignment vertical="top" wrapText="1"/>
      <protection locked="0"/>
    </xf>
    <xf numFmtId="0" fontId="22" fillId="2" borderId="84" xfId="4" applyFont="1" applyFill="1" applyBorder="1" applyAlignment="1" applyProtection="1">
      <alignment horizontal="center" vertical="center" wrapText="1"/>
      <protection locked="0"/>
    </xf>
    <xf numFmtId="0" fontId="22" fillId="2" borderId="72" xfId="4" applyFont="1" applyFill="1" applyBorder="1" applyAlignment="1" applyProtection="1">
      <alignment horizontal="right" vertical="center" wrapText="1"/>
      <protection locked="0"/>
    </xf>
    <xf numFmtId="0" fontId="22" fillId="2" borderId="74" xfId="4" applyFont="1" applyFill="1" applyBorder="1" applyAlignment="1" applyProtection="1">
      <alignment horizontal="center" vertical="center" wrapText="1"/>
      <protection locked="0"/>
    </xf>
    <xf numFmtId="0" fontId="51" fillId="2" borderId="77" xfId="4" applyFill="1" applyBorder="1" applyAlignment="1" applyProtection="1">
      <alignment horizontal="left" vertical="center" wrapText="1"/>
      <protection locked="0"/>
    </xf>
    <xf numFmtId="0" fontId="51" fillId="2" borderId="84" xfId="4" applyFill="1" applyBorder="1" applyAlignment="1" applyProtection="1">
      <alignment horizontal="left" vertical="center" wrapText="1"/>
      <protection locked="0"/>
    </xf>
    <xf numFmtId="0" fontId="51" fillId="2" borderId="77" xfId="4" applyFill="1" applyBorder="1" applyAlignment="1" applyProtection="1">
      <alignment vertical="center" wrapText="1"/>
      <protection locked="0"/>
    </xf>
    <xf numFmtId="0" fontId="51" fillId="2" borderId="84" xfId="4" applyFill="1" applyBorder="1" applyAlignment="1" applyProtection="1">
      <alignment vertical="center" wrapText="1"/>
      <protection locked="0"/>
    </xf>
    <xf numFmtId="0" fontId="22" fillId="2" borderId="82" xfId="4" applyFont="1" applyFill="1" applyBorder="1" applyAlignment="1" applyProtection="1">
      <alignment vertical="top" wrapText="1"/>
      <protection locked="0"/>
    </xf>
    <xf numFmtId="0" fontId="22" fillId="2" borderId="83" xfId="4" applyFont="1" applyFill="1" applyBorder="1" applyAlignment="1" applyProtection="1">
      <alignment vertical="top" wrapText="1"/>
      <protection locked="0"/>
    </xf>
    <xf numFmtId="0" fontId="53" fillId="2" borderId="80" xfId="4" applyFont="1" applyFill="1" applyBorder="1" applyAlignment="1" applyProtection="1">
      <alignment horizontal="right" vertical="center"/>
      <protection locked="0"/>
    </xf>
    <xf numFmtId="0" fontId="22" fillId="2" borderId="6" xfId="4" applyFont="1" applyFill="1" applyBorder="1" applyAlignment="1" applyProtection="1">
      <alignment vertical="center"/>
      <protection locked="0"/>
    </xf>
    <xf numFmtId="0" fontId="51" fillId="2" borderId="6" xfId="4" applyFill="1" applyBorder="1" applyAlignment="1" applyProtection="1">
      <alignment horizontal="left" vertical="center"/>
      <protection locked="0"/>
    </xf>
    <xf numFmtId="0" fontId="22" fillId="2" borderId="91" xfId="4" applyFont="1" applyFill="1" applyBorder="1" applyAlignment="1" applyProtection="1">
      <alignment horizontal="right" vertical="center"/>
      <protection locked="0"/>
    </xf>
    <xf numFmtId="0" fontId="53" fillId="2" borderId="85" xfId="4" applyFont="1" applyFill="1" applyBorder="1" applyAlignment="1" applyProtection="1">
      <alignment horizontal="right" vertical="center"/>
      <protection locked="0"/>
    </xf>
    <xf numFmtId="0" fontId="71" fillId="0" borderId="37" xfId="5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76" fontId="9" fillId="2" borderId="0" xfId="0" applyNumberFormat="1" applyFont="1" applyFill="1" applyAlignment="1">
      <alignment horizontal="center" vertical="center"/>
    </xf>
    <xf numFmtId="0" fontId="10" fillId="0" borderId="5" xfId="0" applyFont="1" applyBorder="1">
      <alignment vertical="center"/>
    </xf>
    <xf numFmtId="0" fontId="17" fillId="0" borderId="0" xfId="0" applyFont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 wrapText="1"/>
    </xf>
    <xf numFmtId="176" fontId="23" fillId="2" borderId="1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4" fillId="2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 applyProtection="1">
      <alignment horizontal="justify" vertical="center" wrapText="1"/>
      <protection locked="0"/>
    </xf>
    <xf numFmtId="0" fontId="25" fillId="2" borderId="2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horizontal="justify" vertical="center" wrapText="1"/>
    </xf>
    <xf numFmtId="0" fontId="1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23" fillId="2" borderId="5" xfId="0" applyFont="1" applyFill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textRotation="255" wrapText="1"/>
    </xf>
    <xf numFmtId="0" fontId="18" fillId="0" borderId="16" xfId="0" applyFont="1" applyBorder="1" applyAlignment="1">
      <alignment horizontal="center" vertical="center" textRotation="255" wrapText="1"/>
    </xf>
    <xf numFmtId="0" fontId="18" fillId="0" borderId="20" xfId="0" applyFont="1" applyBorder="1" applyAlignment="1">
      <alignment horizontal="center" vertical="center" textRotation="255" wrapText="1"/>
    </xf>
    <xf numFmtId="0" fontId="18" fillId="0" borderId="21" xfId="0" applyFont="1" applyBorder="1" applyAlignment="1">
      <alignment horizontal="center" vertical="center" textRotation="255" wrapText="1"/>
    </xf>
    <xf numFmtId="0" fontId="18" fillId="0" borderId="17" xfId="0" applyFont="1" applyBorder="1" applyAlignment="1">
      <alignment horizontal="center" vertical="center" textRotation="255" wrapText="1"/>
    </xf>
    <xf numFmtId="0" fontId="18" fillId="0" borderId="18" xfId="0" applyFont="1" applyBorder="1" applyAlignment="1">
      <alignment horizontal="center" vertical="center" textRotation="255" wrapText="1"/>
    </xf>
    <xf numFmtId="0" fontId="27" fillId="3" borderId="0" xfId="0" applyFont="1" applyFill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justify" vertical="center" wrapText="1"/>
    </xf>
    <xf numFmtId="0" fontId="23" fillId="2" borderId="2" xfId="0" applyFont="1" applyFill="1" applyBorder="1" applyAlignment="1">
      <alignment horizontal="justify" vertical="center" wrapText="1"/>
    </xf>
    <xf numFmtId="0" fontId="23" fillId="2" borderId="4" xfId="0" applyFont="1" applyFill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0" borderId="2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179" fontId="9" fillId="3" borderId="5" xfId="1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179" fontId="9" fillId="3" borderId="1" xfId="1" applyNumberFormat="1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 wrapText="1"/>
    </xf>
    <xf numFmtId="0" fontId="23" fillId="2" borderId="4" xfId="0" applyFont="1" applyFill="1" applyBorder="1" applyAlignment="1">
      <alignment vertical="center" wrapText="1"/>
    </xf>
    <xf numFmtId="38" fontId="9" fillId="3" borderId="5" xfId="1" applyFont="1" applyFill="1" applyBorder="1" applyAlignment="1">
      <alignment horizontal="center" vertical="center"/>
    </xf>
    <xf numFmtId="38" fontId="9" fillId="3" borderId="1" xfId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179" fontId="14" fillId="3" borderId="5" xfId="1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justify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9" fillId="2" borderId="3" xfId="0" applyFont="1" applyFill="1" applyBorder="1" applyAlignment="1">
      <alignment horizontal="center" vertical="center" shrinkToFit="1"/>
    </xf>
    <xf numFmtId="0" fontId="59" fillId="2" borderId="19" xfId="0" applyFont="1" applyFill="1" applyBorder="1" applyAlignment="1">
      <alignment horizontal="center" vertical="center" shrinkToFit="1"/>
    </xf>
    <xf numFmtId="0" fontId="59" fillId="2" borderId="5" xfId="0" applyFont="1" applyFill="1" applyBorder="1" applyAlignment="1">
      <alignment horizontal="center" vertical="center" shrinkToFit="1"/>
    </xf>
    <xf numFmtId="56" fontId="6" fillId="0" borderId="5" xfId="0" quotePrefix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6" fillId="6" borderId="51" xfId="5" applyFont="1" applyFill="1" applyBorder="1" applyAlignment="1">
      <alignment vertical="center"/>
    </xf>
    <xf numFmtId="0" fontId="46" fillId="6" borderId="2" xfId="5" applyFont="1" applyFill="1" applyBorder="1" applyAlignment="1">
      <alignment vertical="center"/>
    </xf>
    <xf numFmtId="0" fontId="46" fillId="6" borderId="48" xfId="5" applyFont="1" applyFill="1" applyBorder="1" applyAlignment="1">
      <alignment vertical="center"/>
    </xf>
    <xf numFmtId="0" fontId="70" fillId="6" borderId="70" xfId="5" applyFont="1" applyFill="1" applyBorder="1" applyAlignment="1">
      <alignment vertical="center"/>
    </xf>
    <xf numFmtId="0" fontId="70" fillId="6" borderId="88" xfId="5" applyFont="1" applyFill="1" applyBorder="1" applyAlignment="1">
      <alignment vertical="center"/>
    </xf>
    <xf numFmtId="0" fontId="70" fillId="6" borderId="87" xfId="5" applyFont="1" applyFill="1" applyBorder="1" applyAlignment="1">
      <alignment vertical="center"/>
    </xf>
    <xf numFmtId="0" fontId="14" fillId="6" borderId="60" xfId="5" applyFont="1" applyFill="1" applyBorder="1" applyAlignment="1">
      <alignment vertical="center" wrapText="1"/>
    </xf>
    <xf numFmtId="0" fontId="70" fillId="6" borderId="66" xfId="5" applyFont="1" applyFill="1" applyBorder="1" applyAlignment="1">
      <alignment vertical="center"/>
    </xf>
    <xf numFmtId="0" fontId="70" fillId="6" borderId="67" xfId="5" applyFont="1" applyFill="1" applyBorder="1" applyAlignment="1">
      <alignment vertical="center"/>
    </xf>
    <xf numFmtId="0" fontId="46" fillId="6" borderId="60" xfId="5" applyFont="1" applyFill="1" applyBorder="1" applyAlignment="1">
      <alignment vertical="center" wrapText="1"/>
    </xf>
    <xf numFmtId="0" fontId="46" fillId="6" borderId="66" xfId="5" applyFont="1" applyFill="1" applyBorder="1" applyAlignment="1">
      <alignment vertical="center" wrapText="1"/>
    </xf>
    <xf numFmtId="0" fontId="46" fillId="6" borderId="67" xfId="5" applyFont="1" applyFill="1" applyBorder="1" applyAlignment="1">
      <alignment vertical="center" wrapText="1"/>
    </xf>
    <xf numFmtId="0" fontId="36" fillId="0" borderId="30" xfId="5" applyFont="1" applyBorder="1" applyAlignment="1" applyProtection="1">
      <alignment horizontal="center" vertical="center"/>
      <protection locked="0"/>
    </xf>
    <xf numFmtId="0" fontId="36" fillId="0" borderId="31" xfId="5" applyFont="1" applyBorder="1" applyAlignment="1" applyProtection="1">
      <alignment horizontal="center" vertical="center"/>
      <protection locked="0"/>
    </xf>
    <xf numFmtId="0" fontId="36" fillId="0" borderId="32" xfId="5" applyFont="1" applyBorder="1" applyAlignment="1" applyProtection="1">
      <alignment horizontal="center" vertical="center"/>
      <protection locked="0"/>
    </xf>
    <xf numFmtId="0" fontId="36" fillId="0" borderId="33" xfId="5" applyFont="1" applyBorder="1" applyAlignment="1" applyProtection="1">
      <alignment horizontal="center" vertical="center"/>
      <protection locked="0"/>
    </xf>
    <xf numFmtId="0" fontId="35" fillId="5" borderId="29" xfId="5" applyFont="1" applyFill="1" applyBorder="1" applyAlignment="1">
      <alignment horizontal="center" vertical="center" wrapText="1"/>
    </xf>
    <xf numFmtId="0" fontId="35" fillId="5" borderId="39" xfId="5" applyFont="1" applyFill="1" applyBorder="1" applyAlignment="1">
      <alignment horizontal="center" vertical="center" wrapText="1"/>
    </xf>
    <xf numFmtId="0" fontId="35" fillId="0" borderId="24" xfId="5" applyFont="1" applyBorder="1" applyAlignment="1">
      <alignment horizontal="center" vertical="center"/>
    </xf>
    <xf numFmtId="0" fontId="35" fillId="0" borderId="34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/>
    </xf>
    <xf numFmtId="0" fontId="35" fillId="0" borderId="36" xfId="5" applyFont="1" applyBorder="1" applyAlignment="1">
      <alignment horizontal="center" vertical="center"/>
    </xf>
    <xf numFmtId="0" fontId="35" fillId="0" borderId="26" xfId="5" applyFont="1" applyBorder="1" applyAlignment="1">
      <alignment horizontal="center" vertical="center" wrapText="1"/>
    </xf>
    <xf numFmtId="0" fontId="35" fillId="0" borderId="36" xfId="5" applyFont="1" applyBorder="1" applyAlignment="1">
      <alignment horizontal="center" vertical="center" wrapText="1"/>
    </xf>
    <xf numFmtId="0" fontId="46" fillId="6" borderId="68" xfId="5" applyFont="1" applyFill="1" applyBorder="1" applyAlignment="1">
      <alignment vertical="center"/>
    </xf>
    <xf numFmtId="0" fontId="46" fillId="6" borderId="45" xfId="5" applyFont="1" applyFill="1" applyBorder="1" applyAlignment="1">
      <alignment vertical="center"/>
    </xf>
    <xf numFmtId="0" fontId="46" fillId="6" borderId="69" xfId="5" applyFont="1" applyFill="1" applyBorder="1" applyAlignment="1">
      <alignment vertical="center"/>
    </xf>
    <xf numFmtId="0" fontId="35" fillId="5" borderId="28" xfId="5" applyFont="1" applyFill="1" applyBorder="1" applyAlignment="1">
      <alignment horizontal="center" vertical="center" wrapText="1"/>
    </xf>
    <xf numFmtId="0" fontId="35" fillId="5" borderId="38" xfId="5" applyFont="1" applyFill="1" applyBorder="1" applyAlignment="1">
      <alignment horizontal="center" vertical="center" wrapText="1"/>
    </xf>
    <xf numFmtId="0" fontId="34" fillId="0" borderId="61" xfId="5" applyFont="1" applyBorder="1" applyAlignment="1">
      <alignment vertical="center"/>
    </xf>
    <xf numFmtId="0" fontId="35" fillId="0" borderId="27" xfId="5" applyFont="1" applyBorder="1" applyAlignment="1">
      <alignment horizontal="center" vertical="center"/>
    </xf>
    <xf numFmtId="0" fontId="35" fillId="0" borderId="37" xfId="5" applyFont="1" applyBorder="1" applyAlignment="1">
      <alignment horizontal="center" vertical="center"/>
    </xf>
    <xf numFmtId="0" fontId="35" fillId="5" borderId="38" xfId="5" applyFont="1" applyFill="1" applyBorder="1" applyAlignment="1">
      <alignment horizontal="center" vertical="center"/>
    </xf>
    <xf numFmtId="0" fontId="53" fillId="0" borderId="71" xfId="4" applyFont="1" applyBorder="1" applyAlignment="1">
      <alignment horizontal="center" vertical="center" textRotation="255" wrapText="1"/>
    </xf>
    <xf numFmtId="0" fontId="51" fillId="0" borderId="78" xfId="4" applyBorder="1" applyAlignment="1">
      <alignment horizontal="center" vertical="center" textRotation="255" wrapText="1"/>
    </xf>
    <xf numFmtId="0" fontId="51" fillId="0" borderId="84" xfId="4" applyBorder="1" applyAlignment="1">
      <alignment horizontal="center" vertical="center" textRotation="255" wrapText="1"/>
    </xf>
  </cellXfs>
  <cellStyles count="6">
    <cellStyle name="桁区切り" xfId="1" builtinId="6"/>
    <cellStyle name="桁区切り 2" xfId="3" xr:uid="{F1C58B27-99FA-4B2C-ADF9-D02C5FEDB1D5}"/>
    <cellStyle name="標準" xfId="0" builtinId="0"/>
    <cellStyle name="標準 2" xfId="2" xr:uid="{E2DC6858-7681-400C-B66E-9622A432C38E}"/>
    <cellStyle name="標準 3" xfId="4" xr:uid="{C773544C-04EA-42A9-8C1A-CB106A539FD2}"/>
    <cellStyle name="標準 4" xfId="5" xr:uid="{8707F45C-639F-4B32-9FB4-6C950AAA9533}"/>
  </cellStyles>
  <dxfs count="12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family val="1"/>
        <charset val="128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Ｐ明朝"/>
        <scheme val="none"/>
      </font>
      <numFmt numFmtId="6" formatCode="#,##0;[Red]\-#,##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ＭＳ 明朝"/>
        <scheme val="none"/>
      </font>
      <numFmt numFmtId="6" formatCode="#,##0;[Red]\-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</dxf>
    <dxf>
      <font>
        <color indexed="8"/>
        <name val="ＭＳ 明朝"/>
        <family val="1"/>
        <charset val="128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ＭＳ 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 style="thin">
          <color indexed="64"/>
        </bottom>
      </border>
      <protection locked="1" hidden="0"/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66FF"/>
        <name val="ＭＳ Ｐゴシック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9" defaultPivotStyle="PivotStyleLight16"/>
  <colors>
    <mruColors>
      <color rgb="FFCCFFCC"/>
      <color rgb="FFFF0033"/>
      <color rgb="FFFFFCC1"/>
      <color rgb="FFFFF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20.xml><?xml version="1.0" encoding="utf-8"?>
<formControlPr xmlns="http://schemas.microsoft.com/office/spreadsheetml/2009/9/main" objectType="CheckBox" lockText="1"/>
</file>

<file path=xl/ctrlProps/ctrlProp121.xml><?xml version="1.0" encoding="utf-8"?>
<formControlPr xmlns="http://schemas.microsoft.com/office/spreadsheetml/2009/9/main" objectType="CheckBox" lockText="1"/>
</file>

<file path=xl/ctrlProps/ctrlProp122.xml><?xml version="1.0" encoding="utf-8"?>
<formControlPr xmlns="http://schemas.microsoft.com/office/spreadsheetml/2009/9/main" objectType="CheckBox" lockText="1"/>
</file>

<file path=xl/ctrlProps/ctrlProp123.xml><?xml version="1.0" encoding="utf-8"?>
<formControlPr xmlns="http://schemas.microsoft.com/office/spreadsheetml/2009/9/main" objectType="CheckBox" lockText="1"/>
</file>

<file path=xl/ctrlProps/ctrlProp124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checked="Checked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checked="Checked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36.xml><?xml version="1.0" encoding="utf-8"?>
<formControlPr xmlns="http://schemas.microsoft.com/office/spreadsheetml/2009/9/main" objectType="CheckBox" lockText="1"/>
</file>

<file path=xl/ctrlProps/ctrlProp37.xml><?xml version="1.0" encoding="utf-8"?>
<formControlPr xmlns="http://schemas.microsoft.com/office/spreadsheetml/2009/9/main" objectType="CheckBox" lockText="1"/>
</file>

<file path=xl/ctrlProps/ctrlProp38.xml><?xml version="1.0" encoding="utf-8"?>
<formControlPr xmlns="http://schemas.microsoft.com/office/spreadsheetml/2009/9/main" objectType="CheckBox" checked="Checked" lockText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checked="Checked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1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15</xdr:row>
          <xdr:rowOff>9525</xdr:rowOff>
        </xdr:from>
        <xdr:to>
          <xdr:col>1</xdr:col>
          <xdr:colOff>247650</xdr:colOff>
          <xdr:row>16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16</xdr:row>
          <xdr:rowOff>9525</xdr:rowOff>
        </xdr:from>
        <xdr:to>
          <xdr:col>1</xdr:col>
          <xdr:colOff>247650</xdr:colOff>
          <xdr:row>17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17</xdr:row>
          <xdr:rowOff>0</xdr:rowOff>
        </xdr:from>
        <xdr:to>
          <xdr:col>1</xdr:col>
          <xdr:colOff>247650</xdr:colOff>
          <xdr:row>17</xdr:row>
          <xdr:rowOff>228600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1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15</xdr:row>
          <xdr:rowOff>9525</xdr:rowOff>
        </xdr:from>
        <xdr:to>
          <xdr:col>7</xdr:col>
          <xdr:colOff>247650</xdr:colOff>
          <xdr:row>16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1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15</xdr:row>
          <xdr:rowOff>9525</xdr:rowOff>
        </xdr:from>
        <xdr:to>
          <xdr:col>11</xdr:col>
          <xdr:colOff>247650</xdr:colOff>
          <xdr:row>16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15</xdr:row>
          <xdr:rowOff>9525</xdr:rowOff>
        </xdr:from>
        <xdr:to>
          <xdr:col>20</xdr:col>
          <xdr:colOff>247650</xdr:colOff>
          <xdr:row>16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19</xdr:row>
          <xdr:rowOff>38100</xdr:rowOff>
        </xdr:from>
        <xdr:to>
          <xdr:col>1</xdr:col>
          <xdr:colOff>257175</xdr:colOff>
          <xdr:row>19</xdr:row>
          <xdr:rowOff>266700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238125</xdr:colOff>
          <xdr:row>8</xdr:row>
          <xdr:rowOff>228600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1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238125</xdr:colOff>
          <xdr:row>8</xdr:row>
          <xdr:rowOff>228600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25</xdr:row>
          <xdr:rowOff>57150</xdr:rowOff>
        </xdr:from>
        <xdr:to>
          <xdr:col>9</xdr:col>
          <xdr:colOff>247650</xdr:colOff>
          <xdr:row>25</xdr:row>
          <xdr:rowOff>295275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1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25</xdr:row>
          <xdr:rowOff>57150</xdr:rowOff>
        </xdr:from>
        <xdr:to>
          <xdr:col>15</xdr:col>
          <xdr:colOff>247650</xdr:colOff>
          <xdr:row>25</xdr:row>
          <xdr:rowOff>285750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1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34</xdr:row>
          <xdr:rowOff>152400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26</xdr:row>
          <xdr:rowOff>57150</xdr:rowOff>
        </xdr:from>
        <xdr:to>
          <xdr:col>9</xdr:col>
          <xdr:colOff>247650</xdr:colOff>
          <xdr:row>26</xdr:row>
          <xdr:rowOff>295275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1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26</xdr:row>
          <xdr:rowOff>57150</xdr:rowOff>
        </xdr:from>
        <xdr:to>
          <xdr:col>15</xdr:col>
          <xdr:colOff>247650</xdr:colOff>
          <xdr:row>26</xdr:row>
          <xdr:rowOff>285750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1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238125</xdr:colOff>
          <xdr:row>7</xdr:row>
          <xdr:rowOff>228600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1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18</xdr:row>
          <xdr:rowOff>47625</xdr:rowOff>
        </xdr:from>
        <xdr:to>
          <xdr:col>1</xdr:col>
          <xdr:colOff>257175</xdr:colOff>
          <xdr:row>18</xdr:row>
          <xdr:rowOff>276225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1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15</xdr:row>
          <xdr:rowOff>9525</xdr:rowOff>
        </xdr:from>
        <xdr:to>
          <xdr:col>16</xdr:col>
          <xdr:colOff>247650</xdr:colOff>
          <xdr:row>16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1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57149</xdr:colOff>
      <xdr:row>6</xdr:row>
      <xdr:rowOff>171449</xdr:rowOff>
    </xdr:from>
    <xdr:to>
      <xdr:col>25</xdr:col>
      <xdr:colOff>381000</xdr:colOff>
      <xdr:row>10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87CF85-0A74-4282-B4B5-F1B61EDB9712}"/>
            </a:ext>
          </a:extLst>
        </xdr:cNvPr>
        <xdr:cNvSpPr txBox="1"/>
      </xdr:nvSpPr>
      <xdr:spPr>
        <a:xfrm>
          <a:off x="5695949" y="1628774"/>
          <a:ext cx="2114551" cy="8667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日帰り利用の場合は、「使用期間」と「</a:t>
          </a:r>
          <a:r>
            <a:rPr kumimoji="1" lang="en-US" altLang="ja-JP" sz="1100"/>
            <a:t>(</a:t>
          </a:r>
          <a:r>
            <a:rPr kumimoji="1" lang="ja-JP" altLang="en-US" sz="1100"/>
            <a:t>日帰り利用</a:t>
          </a:r>
          <a:r>
            <a:rPr kumimoji="1" lang="en-US" altLang="ja-JP" sz="1100"/>
            <a:t>)</a:t>
          </a:r>
          <a:r>
            <a:rPr kumimoji="1" lang="ja-JP" altLang="en-US" sz="1100"/>
            <a:t>」の両方の欄に入力してください。</a:t>
          </a:r>
          <a:endParaRPr kumimoji="1" lang="en-US" altLang="ja-JP" sz="1100"/>
        </a:p>
      </xdr:txBody>
    </xdr:sp>
    <xdr:clientData/>
  </xdr:twoCellAnchor>
  <xdr:twoCellAnchor>
    <xdr:from>
      <xdr:col>20</xdr:col>
      <xdr:colOff>133350</xdr:colOff>
      <xdr:row>12</xdr:row>
      <xdr:rowOff>66675</xdr:rowOff>
    </xdr:from>
    <xdr:to>
      <xdr:col>25</xdr:col>
      <xdr:colOff>628650</xdr:colOff>
      <xdr:row>14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8DD8CC-7359-4834-9DE5-0ED052043B08}"/>
            </a:ext>
          </a:extLst>
        </xdr:cNvPr>
        <xdr:cNvSpPr txBox="1"/>
      </xdr:nvSpPr>
      <xdr:spPr>
        <a:xfrm>
          <a:off x="6057900" y="3076575"/>
          <a:ext cx="2000250" cy="581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「電話番号・</a:t>
          </a:r>
          <a:r>
            <a:rPr kumimoji="1" lang="en-US" altLang="ja-JP" sz="1100"/>
            <a:t>E</a:t>
          </a:r>
          <a:r>
            <a:rPr kumimoji="1" lang="ja-JP" altLang="en-US" sz="1100"/>
            <a:t>メール」は、必ず両方を入力してください。</a:t>
          </a:r>
        </a:p>
      </xdr:txBody>
    </xdr:sp>
    <xdr:clientData/>
  </xdr:twoCellAnchor>
  <xdr:twoCellAnchor>
    <xdr:from>
      <xdr:col>0</xdr:col>
      <xdr:colOff>257176</xdr:colOff>
      <xdr:row>29</xdr:row>
      <xdr:rowOff>38100</xdr:rowOff>
    </xdr:from>
    <xdr:to>
      <xdr:col>23</xdr:col>
      <xdr:colOff>171450</xdr:colOff>
      <xdr:row>38</xdr:row>
      <xdr:rowOff>125506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A630E35-6E2A-4E72-8267-8E2FAA8EEDE3}"/>
            </a:ext>
          </a:extLst>
        </xdr:cNvPr>
        <xdr:cNvSpPr txBox="1"/>
      </xdr:nvSpPr>
      <xdr:spPr>
        <a:xfrm>
          <a:off x="257176" y="8039100"/>
          <a:ext cx="6696074" cy="171618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「使用目的」は最も当てはまるものを１つ選択してください。</a:t>
          </a:r>
          <a:endParaRPr kumimoji="1" lang="en-US" altLang="ja-JP" sz="1100"/>
        </a:p>
        <a:p>
          <a:r>
            <a:rPr kumimoji="1" lang="ja-JP" altLang="en-US" sz="1100"/>
            <a:t>・新潟大学以外の大学、専門学校による実習は「教育共同利用」を選択</a:t>
          </a:r>
          <a:endParaRPr kumimoji="1" lang="en-US" altLang="ja-JP" sz="1100"/>
        </a:p>
        <a:p>
          <a:r>
            <a:rPr kumimoji="1" lang="ja-JP" altLang="en-US" sz="1100"/>
            <a:t>・佐渡島内の学校による実習は「佐渡島内の市民を対象とした行事等」を、その他の地域の小学校、中学校、高校等による実習は「その他教育利用」を選択</a:t>
          </a:r>
          <a:endParaRPr kumimoji="1" lang="en-US" altLang="ja-JP" sz="1100"/>
        </a:p>
        <a:p>
          <a:r>
            <a:rPr kumimoji="1" lang="ja-JP" altLang="en-US" sz="1100"/>
            <a:t>・研究利用の場合、センター教職員との共同研究の場合は「共同研究」を、それ以外の場合は「その他研究利用」を選択</a:t>
          </a:r>
          <a:endParaRPr kumimoji="1" lang="en-US" altLang="ja-JP" sz="1100"/>
        </a:p>
        <a:p>
          <a:r>
            <a:rPr kumimoji="1" lang="ja-JP" altLang="en-US" sz="1100"/>
            <a:t>・ご不明な場合は，使用施設の担当者にお問い合わせください。</a:t>
          </a:r>
          <a:endParaRPr kumimoji="1" lang="en-US" altLang="ja-JP" sz="1100"/>
        </a:p>
      </xdr:txBody>
    </xdr:sp>
    <xdr:clientData/>
  </xdr:twoCellAnchor>
  <xdr:twoCellAnchor>
    <xdr:from>
      <xdr:col>16</xdr:col>
      <xdr:colOff>57150</xdr:colOff>
      <xdr:row>20</xdr:row>
      <xdr:rowOff>47625</xdr:rowOff>
    </xdr:from>
    <xdr:to>
      <xdr:col>24</xdr:col>
      <xdr:colOff>333376</xdr:colOff>
      <xdr:row>22</xdr:row>
      <xdr:rowOff>66675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F265C04-F5B1-44A8-81E2-4B3FCA2F4B33}"/>
            </a:ext>
          </a:extLst>
        </xdr:cNvPr>
        <xdr:cNvSpPr txBox="1"/>
      </xdr:nvSpPr>
      <xdr:spPr>
        <a:xfrm>
          <a:off x="4838700" y="5343525"/>
          <a:ext cx="2562226" cy="7810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「指導教員等の所属及び氏名」は、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所属研究室の指導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教員、</a:t>
          </a:r>
          <a:r>
            <a:rPr kumimoji="1" lang="ja-JP" altLang="en-US" sz="1100"/>
            <a:t>実習の担当教員の所属・氏名を入力してください。</a:t>
          </a:r>
        </a:p>
      </xdr:txBody>
    </xdr:sp>
    <xdr:clientData/>
  </xdr:twoCellAnchor>
  <xdr:twoCellAnchor>
    <xdr:from>
      <xdr:col>0</xdr:col>
      <xdr:colOff>19051</xdr:colOff>
      <xdr:row>6</xdr:row>
      <xdr:rowOff>219075</xdr:rowOff>
    </xdr:from>
    <xdr:to>
      <xdr:col>14</xdr:col>
      <xdr:colOff>133351</xdr:colOff>
      <xdr:row>8</xdr:row>
      <xdr:rowOff>19050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96C4982-1F9C-4A36-BBD3-112FAD8184DE}"/>
            </a:ext>
          </a:extLst>
        </xdr:cNvPr>
        <xdr:cNvSpPr/>
      </xdr:nvSpPr>
      <xdr:spPr>
        <a:xfrm>
          <a:off x="19051" y="1676400"/>
          <a:ext cx="4324350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142875</xdr:colOff>
      <xdr:row>7</xdr:row>
      <xdr:rowOff>152400</xdr:rowOff>
    </xdr:from>
    <xdr:to>
      <xdr:col>19</xdr:col>
      <xdr:colOff>57149</xdr:colOff>
      <xdr:row>8</xdr:row>
      <xdr:rowOff>128587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3525F2E3-8C2F-4CFF-9866-EC7E49A346AD}"/>
            </a:ext>
          </a:extLst>
        </xdr:cNvPr>
        <xdr:cNvCxnSpPr>
          <a:stCxn id="2" idx="1"/>
        </xdr:cNvCxnSpPr>
      </xdr:nvCxnSpPr>
      <xdr:spPr>
        <a:xfrm flipH="1" flipV="1">
          <a:off x="4352925" y="1847850"/>
          <a:ext cx="1343024" cy="21431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15</xdr:row>
      <xdr:rowOff>0</xdr:rowOff>
    </xdr:from>
    <xdr:to>
      <xdr:col>24</xdr:col>
      <xdr:colOff>352425</xdr:colOff>
      <xdr:row>20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14FA3B7-3832-46DD-872F-598ED68D9EAB}"/>
            </a:ext>
          </a:extLst>
        </xdr:cNvPr>
        <xdr:cNvSpPr/>
      </xdr:nvSpPr>
      <xdr:spPr>
        <a:xfrm>
          <a:off x="19050" y="3933825"/>
          <a:ext cx="7400925" cy="1362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180975</xdr:colOff>
      <xdr:row>19</xdr:row>
      <xdr:rowOff>314325</xdr:rowOff>
    </xdr:from>
    <xdr:to>
      <xdr:col>4</xdr:col>
      <xdr:colOff>180975</xdr:colOff>
      <xdr:row>29</xdr:row>
      <xdr:rowOff>28575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474440B4-E039-4606-80BB-1C7DCA965882}"/>
            </a:ext>
          </a:extLst>
        </xdr:cNvPr>
        <xdr:cNvCxnSpPr/>
      </xdr:nvCxnSpPr>
      <xdr:spPr>
        <a:xfrm flipV="1">
          <a:off x="1533525" y="5286375"/>
          <a:ext cx="0" cy="27432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15</xdr:col>
      <xdr:colOff>276224</xdr:colOff>
      <xdr:row>21</xdr:row>
      <xdr:rowOff>276225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E75CD03-DD0C-4C0B-AA7A-C97977194ADF}"/>
            </a:ext>
          </a:extLst>
        </xdr:cNvPr>
        <xdr:cNvSpPr/>
      </xdr:nvSpPr>
      <xdr:spPr>
        <a:xfrm>
          <a:off x="0" y="5772150"/>
          <a:ext cx="4772024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212613</xdr:colOff>
      <xdr:row>3</xdr:row>
      <xdr:rowOff>47625</xdr:rowOff>
    </xdr:from>
    <xdr:to>
      <xdr:col>26</xdr:col>
      <xdr:colOff>552450</xdr:colOff>
      <xdr:row>5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399DDE7-F07A-4F19-B836-BE4D41A63FAF}"/>
            </a:ext>
          </a:extLst>
        </xdr:cNvPr>
        <xdr:cNvSpPr txBox="1"/>
      </xdr:nvSpPr>
      <xdr:spPr>
        <a:xfrm>
          <a:off x="3279663" y="838200"/>
          <a:ext cx="5388087" cy="5810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使用者のうち、使用期間が異なる方がいる場合は、最も長く使用する方の使用期間を入力してください。また、使用者ごとの使用期間を「使用者内訳」シートに入力してください。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2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2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2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2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2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2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2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2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2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2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2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2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2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2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2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2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54</xdr:row>
          <xdr:rowOff>28575</xdr:rowOff>
        </xdr:from>
        <xdr:to>
          <xdr:col>6</xdr:col>
          <xdr:colOff>180975</xdr:colOff>
          <xdr:row>55</xdr:row>
          <xdr:rowOff>180975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56</xdr:row>
          <xdr:rowOff>57150</xdr:rowOff>
        </xdr:from>
        <xdr:to>
          <xdr:col>6</xdr:col>
          <xdr:colOff>180975</xdr:colOff>
          <xdr:row>57</xdr:row>
          <xdr:rowOff>209550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58</xdr:row>
          <xdr:rowOff>47625</xdr:rowOff>
        </xdr:from>
        <xdr:to>
          <xdr:col>6</xdr:col>
          <xdr:colOff>180975</xdr:colOff>
          <xdr:row>59</xdr:row>
          <xdr:rowOff>200025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60</xdr:row>
          <xdr:rowOff>38100</xdr:rowOff>
        </xdr:from>
        <xdr:to>
          <xdr:col>6</xdr:col>
          <xdr:colOff>180975</xdr:colOff>
          <xdr:row>61</xdr:row>
          <xdr:rowOff>190500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62</xdr:row>
          <xdr:rowOff>28575</xdr:rowOff>
        </xdr:from>
        <xdr:to>
          <xdr:col>6</xdr:col>
          <xdr:colOff>180975</xdr:colOff>
          <xdr:row>63</xdr:row>
          <xdr:rowOff>180975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64</xdr:row>
          <xdr:rowOff>57150</xdr:rowOff>
        </xdr:from>
        <xdr:to>
          <xdr:col>6</xdr:col>
          <xdr:colOff>180975</xdr:colOff>
          <xdr:row>65</xdr:row>
          <xdr:rowOff>209550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66</xdr:row>
          <xdr:rowOff>47625</xdr:rowOff>
        </xdr:from>
        <xdr:to>
          <xdr:col>6</xdr:col>
          <xdr:colOff>180975</xdr:colOff>
          <xdr:row>67</xdr:row>
          <xdr:rowOff>200025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68</xdr:row>
          <xdr:rowOff>57150</xdr:rowOff>
        </xdr:from>
        <xdr:to>
          <xdr:col>6</xdr:col>
          <xdr:colOff>180975</xdr:colOff>
          <xdr:row>69</xdr:row>
          <xdr:rowOff>209550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2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70</xdr:row>
          <xdr:rowOff>47625</xdr:rowOff>
        </xdr:from>
        <xdr:to>
          <xdr:col>6</xdr:col>
          <xdr:colOff>180975</xdr:colOff>
          <xdr:row>71</xdr:row>
          <xdr:rowOff>200025</xdr:rowOff>
        </xdr:to>
        <xdr:sp macro="" textlink="">
          <xdr:nvSpPr>
            <xdr:cNvPr id="3112" name="Check Box 40" hidden="1">
              <a:extLst>
                <a:ext uri="{63B3BB69-23CF-44E3-9099-C40C66FF867C}">
                  <a14:compatExt spid="_x0000_s3112"/>
                </a:ext>
                <a:ext uri="{FF2B5EF4-FFF2-40B4-BE49-F238E27FC236}">
                  <a16:creationId xmlns:a16="http://schemas.microsoft.com/office/drawing/2014/main" id="{00000000-0008-0000-0200-00002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72</xdr:row>
          <xdr:rowOff>47625</xdr:rowOff>
        </xdr:from>
        <xdr:to>
          <xdr:col>6</xdr:col>
          <xdr:colOff>180975</xdr:colOff>
          <xdr:row>73</xdr:row>
          <xdr:rowOff>200025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2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74</xdr:row>
          <xdr:rowOff>57150</xdr:rowOff>
        </xdr:from>
        <xdr:to>
          <xdr:col>6</xdr:col>
          <xdr:colOff>180975</xdr:colOff>
          <xdr:row>75</xdr:row>
          <xdr:rowOff>209550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2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76</xdr:row>
          <xdr:rowOff>47625</xdr:rowOff>
        </xdr:from>
        <xdr:to>
          <xdr:col>6</xdr:col>
          <xdr:colOff>180975</xdr:colOff>
          <xdr:row>77</xdr:row>
          <xdr:rowOff>200025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2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78</xdr:row>
          <xdr:rowOff>47625</xdr:rowOff>
        </xdr:from>
        <xdr:to>
          <xdr:col>6</xdr:col>
          <xdr:colOff>180975</xdr:colOff>
          <xdr:row>79</xdr:row>
          <xdr:rowOff>200025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2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80</xdr:row>
          <xdr:rowOff>38100</xdr:rowOff>
        </xdr:from>
        <xdr:to>
          <xdr:col>6</xdr:col>
          <xdr:colOff>180975</xdr:colOff>
          <xdr:row>81</xdr:row>
          <xdr:rowOff>190500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2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82</xdr:row>
          <xdr:rowOff>57150</xdr:rowOff>
        </xdr:from>
        <xdr:to>
          <xdr:col>6</xdr:col>
          <xdr:colOff>180975</xdr:colOff>
          <xdr:row>83</xdr:row>
          <xdr:rowOff>209550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2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84</xdr:row>
          <xdr:rowOff>47625</xdr:rowOff>
        </xdr:from>
        <xdr:to>
          <xdr:col>6</xdr:col>
          <xdr:colOff>180975</xdr:colOff>
          <xdr:row>85</xdr:row>
          <xdr:rowOff>200025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2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86</xdr:row>
          <xdr:rowOff>38100</xdr:rowOff>
        </xdr:from>
        <xdr:to>
          <xdr:col>6</xdr:col>
          <xdr:colOff>180975</xdr:colOff>
          <xdr:row>87</xdr:row>
          <xdr:rowOff>190500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2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88</xdr:row>
          <xdr:rowOff>47625</xdr:rowOff>
        </xdr:from>
        <xdr:to>
          <xdr:col>6</xdr:col>
          <xdr:colOff>180975</xdr:colOff>
          <xdr:row>89</xdr:row>
          <xdr:rowOff>200025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2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90</xdr:row>
          <xdr:rowOff>38100</xdr:rowOff>
        </xdr:from>
        <xdr:to>
          <xdr:col>6</xdr:col>
          <xdr:colOff>180975</xdr:colOff>
          <xdr:row>91</xdr:row>
          <xdr:rowOff>190500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92</xdr:row>
          <xdr:rowOff>47625</xdr:rowOff>
        </xdr:from>
        <xdr:to>
          <xdr:col>6</xdr:col>
          <xdr:colOff>180975</xdr:colOff>
          <xdr:row>93</xdr:row>
          <xdr:rowOff>200025</xdr:rowOff>
        </xdr:to>
        <xdr:sp macro="" textlink="">
          <xdr:nvSpPr>
            <xdr:cNvPr id="3123" name="Check Box 51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94</xdr:row>
          <xdr:rowOff>47625</xdr:rowOff>
        </xdr:from>
        <xdr:to>
          <xdr:col>6</xdr:col>
          <xdr:colOff>180975</xdr:colOff>
          <xdr:row>95</xdr:row>
          <xdr:rowOff>200025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96</xdr:row>
          <xdr:rowOff>47625</xdr:rowOff>
        </xdr:from>
        <xdr:to>
          <xdr:col>6</xdr:col>
          <xdr:colOff>180975</xdr:colOff>
          <xdr:row>97</xdr:row>
          <xdr:rowOff>200025</xdr:rowOff>
        </xdr:to>
        <xdr:sp macro="" textlink="">
          <xdr:nvSpPr>
            <xdr:cNvPr id="3125" name="Check Box 53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98</xdr:row>
          <xdr:rowOff>47625</xdr:rowOff>
        </xdr:from>
        <xdr:to>
          <xdr:col>6</xdr:col>
          <xdr:colOff>180975</xdr:colOff>
          <xdr:row>99</xdr:row>
          <xdr:rowOff>200025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00000000-0008-0000-0200-00003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100</xdr:row>
          <xdr:rowOff>57150</xdr:rowOff>
        </xdr:from>
        <xdr:to>
          <xdr:col>6</xdr:col>
          <xdr:colOff>180975</xdr:colOff>
          <xdr:row>101</xdr:row>
          <xdr:rowOff>209550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00000000-0008-0000-0200-00003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102</xdr:row>
          <xdr:rowOff>38100</xdr:rowOff>
        </xdr:from>
        <xdr:to>
          <xdr:col>6</xdr:col>
          <xdr:colOff>180975</xdr:colOff>
          <xdr:row>103</xdr:row>
          <xdr:rowOff>190500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0</xdr:row>
      <xdr:rowOff>41275</xdr:rowOff>
    </xdr:from>
    <xdr:to>
      <xdr:col>8</xdr:col>
      <xdr:colOff>1206500</xdr:colOff>
      <xdr:row>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FFC34B-E5D3-4AEE-B09B-F39094A607D8}"/>
            </a:ext>
          </a:extLst>
        </xdr:cNvPr>
        <xdr:cNvSpPr txBox="1"/>
      </xdr:nvSpPr>
      <xdr:spPr>
        <a:xfrm>
          <a:off x="3810000" y="41275"/>
          <a:ext cx="4216400" cy="3206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使用代表者を含めた使用者全員の情報を入力してください。</a:t>
          </a:r>
        </a:p>
      </xdr:txBody>
    </xdr:sp>
    <xdr:clientData/>
  </xdr:twoCellAnchor>
  <xdr:twoCellAnchor>
    <xdr:from>
      <xdr:col>4</xdr:col>
      <xdr:colOff>185738</xdr:colOff>
      <xdr:row>14</xdr:row>
      <xdr:rowOff>0</xdr:rowOff>
    </xdr:from>
    <xdr:to>
      <xdr:col>6</xdr:col>
      <xdr:colOff>273843</xdr:colOff>
      <xdr:row>18</xdr:row>
      <xdr:rowOff>88901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3EF627C-9970-4D7F-ACB1-202867AA12AF}"/>
            </a:ext>
          </a:extLst>
        </xdr:cNvPr>
        <xdr:cNvCxnSpPr>
          <a:cxnSpLocks/>
          <a:stCxn id="3" idx="0"/>
          <a:endCxn id="18" idx="2"/>
        </xdr:cNvCxnSpPr>
      </xdr:nvCxnSpPr>
      <xdr:spPr>
        <a:xfrm flipV="1">
          <a:off x="4845051" y="2730500"/>
          <a:ext cx="1167605" cy="8826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1015206</xdr:colOff>
      <xdr:row>13</xdr:row>
      <xdr:rowOff>238125</xdr:rowOff>
    </xdr:from>
    <xdr:to>
      <xdr:col>8</xdr:col>
      <xdr:colOff>697706</xdr:colOff>
      <xdr:row>23</xdr:row>
      <xdr:rowOff>244474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2AF898C3-B18E-4842-8DAE-E0981DC53817}"/>
            </a:ext>
          </a:extLst>
        </xdr:cNvPr>
        <xdr:cNvCxnSpPr>
          <a:cxnSpLocks/>
          <a:stCxn id="4" idx="0"/>
          <a:endCxn id="19" idx="2"/>
        </xdr:cNvCxnSpPr>
      </xdr:nvCxnSpPr>
      <xdr:spPr>
        <a:xfrm flipV="1">
          <a:off x="7293769" y="2722563"/>
          <a:ext cx="762000" cy="19907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3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3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3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7936</xdr:colOff>
      <xdr:row>3</xdr:row>
      <xdr:rowOff>158750</xdr:rowOff>
    </xdr:from>
    <xdr:to>
      <xdr:col>6</xdr:col>
      <xdr:colOff>539749</xdr:colOff>
      <xdr:row>14</xdr:row>
      <xdr:rowOff>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1C852DC7-EBB6-4A5E-8730-23D782A016F3}"/>
            </a:ext>
          </a:extLst>
        </xdr:cNvPr>
        <xdr:cNvSpPr/>
      </xdr:nvSpPr>
      <xdr:spPr>
        <a:xfrm>
          <a:off x="5746749" y="730250"/>
          <a:ext cx="531813" cy="20002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4</xdr:row>
      <xdr:rowOff>0</xdr:rowOff>
    </xdr:from>
    <xdr:to>
      <xdr:col>9</xdr:col>
      <xdr:colOff>6350</xdr:colOff>
      <xdr:row>13</xdr:row>
      <xdr:rowOff>238125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511B8D53-BD79-43F1-BD62-91AED804D3FA}"/>
            </a:ext>
          </a:extLst>
        </xdr:cNvPr>
        <xdr:cNvSpPr/>
      </xdr:nvSpPr>
      <xdr:spPr>
        <a:xfrm>
          <a:off x="7353300" y="733425"/>
          <a:ext cx="1397000" cy="19907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7938</xdr:colOff>
      <xdr:row>3</xdr:row>
      <xdr:rowOff>158749</xdr:rowOff>
    </xdr:from>
    <xdr:to>
      <xdr:col>6</xdr:col>
      <xdr:colOff>1</xdr:colOff>
      <xdr:row>13</xdr:row>
      <xdr:rowOff>230186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355D8EC2-B956-4E29-9DAB-FD83E3C5F8F6}"/>
            </a:ext>
          </a:extLst>
        </xdr:cNvPr>
        <xdr:cNvSpPr/>
      </xdr:nvSpPr>
      <xdr:spPr>
        <a:xfrm>
          <a:off x="5207001" y="730249"/>
          <a:ext cx="531813" cy="19843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3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150813</xdr:colOff>
      <xdr:row>15</xdr:row>
      <xdr:rowOff>7938</xdr:rowOff>
    </xdr:from>
    <xdr:to>
      <xdr:col>4</xdr:col>
      <xdr:colOff>142875</xdr:colOff>
      <xdr:row>17</xdr:row>
      <xdr:rowOff>166688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6EEB7AA-4D10-4E7B-A365-527E132311D5}"/>
            </a:ext>
          </a:extLst>
        </xdr:cNvPr>
        <xdr:cNvSpPr txBox="1"/>
      </xdr:nvSpPr>
      <xdr:spPr>
        <a:xfrm>
          <a:off x="523876" y="2889251"/>
          <a:ext cx="4278312" cy="5556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fontAlgn="t"/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在留資格「留学」で渡日している学生は、チェックしてください。</a:t>
          </a:r>
        </a:p>
      </xdr:txBody>
    </xdr:sp>
    <xdr:clientData/>
  </xdr:twoCellAnchor>
  <xdr:twoCellAnchor>
    <xdr:from>
      <xdr:col>4</xdr:col>
      <xdr:colOff>142875</xdr:colOff>
      <xdr:row>13</xdr:row>
      <xdr:rowOff>230186</xdr:rowOff>
    </xdr:from>
    <xdr:to>
      <xdr:col>5</xdr:col>
      <xdr:colOff>273845</xdr:colOff>
      <xdr:row>16</xdr:row>
      <xdr:rowOff>39689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6B44F429-B741-471F-AE80-A5E2837B762D}"/>
            </a:ext>
          </a:extLst>
        </xdr:cNvPr>
        <xdr:cNvCxnSpPr>
          <a:stCxn id="22" idx="3"/>
          <a:endCxn id="20" idx="2"/>
        </xdr:cNvCxnSpPr>
      </xdr:nvCxnSpPr>
      <xdr:spPr>
        <a:xfrm flipV="1">
          <a:off x="4802188" y="2714624"/>
          <a:ext cx="670720" cy="45244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10</xdr:row>
          <xdr:rowOff>47625</xdr:rowOff>
        </xdr:from>
        <xdr:to>
          <xdr:col>6</xdr:col>
          <xdr:colOff>180975</xdr:colOff>
          <xdr:row>11</xdr:row>
          <xdr:rowOff>200025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3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8</xdr:row>
          <xdr:rowOff>57150</xdr:rowOff>
        </xdr:from>
        <xdr:to>
          <xdr:col>6</xdr:col>
          <xdr:colOff>180975</xdr:colOff>
          <xdr:row>9</xdr:row>
          <xdr:rowOff>209550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3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6</xdr:row>
          <xdr:rowOff>9525</xdr:rowOff>
        </xdr:from>
        <xdr:to>
          <xdr:col>6</xdr:col>
          <xdr:colOff>180975</xdr:colOff>
          <xdr:row>8</xdr:row>
          <xdr:rowOff>28575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3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</xdr:row>
          <xdr:rowOff>142875</xdr:rowOff>
        </xdr:from>
        <xdr:to>
          <xdr:col>6</xdr:col>
          <xdr:colOff>152400</xdr:colOff>
          <xdr:row>5</xdr:row>
          <xdr:rowOff>228600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3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50</xdr:row>
          <xdr:rowOff>19050</xdr:rowOff>
        </xdr:from>
        <xdr:to>
          <xdr:col>6</xdr:col>
          <xdr:colOff>180975</xdr:colOff>
          <xdr:row>51</xdr:row>
          <xdr:rowOff>171450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3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52</xdr:row>
          <xdr:rowOff>28575</xdr:rowOff>
        </xdr:from>
        <xdr:to>
          <xdr:col>6</xdr:col>
          <xdr:colOff>180975</xdr:colOff>
          <xdr:row>53</xdr:row>
          <xdr:rowOff>180975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3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48</xdr:row>
          <xdr:rowOff>47625</xdr:rowOff>
        </xdr:from>
        <xdr:to>
          <xdr:col>6</xdr:col>
          <xdr:colOff>180975</xdr:colOff>
          <xdr:row>49</xdr:row>
          <xdr:rowOff>200025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3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46</xdr:row>
          <xdr:rowOff>57150</xdr:rowOff>
        </xdr:from>
        <xdr:to>
          <xdr:col>6</xdr:col>
          <xdr:colOff>180975</xdr:colOff>
          <xdr:row>47</xdr:row>
          <xdr:rowOff>209550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3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44</xdr:row>
          <xdr:rowOff>38100</xdr:rowOff>
        </xdr:from>
        <xdr:to>
          <xdr:col>6</xdr:col>
          <xdr:colOff>180975</xdr:colOff>
          <xdr:row>45</xdr:row>
          <xdr:rowOff>190500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3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42</xdr:row>
          <xdr:rowOff>66675</xdr:rowOff>
        </xdr:from>
        <xdr:to>
          <xdr:col>6</xdr:col>
          <xdr:colOff>180975</xdr:colOff>
          <xdr:row>43</xdr:row>
          <xdr:rowOff>219075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3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40</xdr:row>
          <xdr:rowOff>57150</xdr:rowOff>
        </xdr:from>
        <xdr:to>
          <xdr:col>6</xdr:col>
          <xdr:colOff>180975</xdr:colOff>
          <xdr:row>41</xdr:row>
          <xdr:rowOff>209550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3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38</xdr:row>
          <xdr:rowOff>66675</xdr:rowOff>
        </xdr:from>
        <xdr:to>
          <xdr:col>6</xdr:col>
          <xdr:colOff>180975</xdr:colOff>
          <xdr:row>39</xdr:row>
          <xdr:rowOff>219075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3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36</xdr:row>
          <xdr:rowOff>66675</xdr:rowOff>
        </xdr:from>
        <xdr:to>
          <xdr:col>6</xdr:col>
          <xdr:colOff>180975</xdr:colOff>
          <xdr:row>37</xdr:row>
          <xdr:rowOff>219075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3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34</xdr:row>
          <xdr:rowOff>57150</xdr:rowOff>
        </xdr:from>
        <xdr:to>
          <xdr:col>6</xdr:col>
          <xdr:colOff>180975</xdr:colOff>
          <xdr:row>35</xdr:row>
          <xdr:rowOff>209550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3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32</xdr:row>
          <xdr:rowOff>47625</xdr:rowOff>
        </xdr:from>
        <xdr:to>
          <xdr:col>6</xdr:col>
          <xdr:colOff>180975</xdr:colOff>
          <xdr:row>33</xdr:row>
          <xdr:rowOff>200025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3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30</xdr:row>
          <xdr:rowOff>66675</xdr:rowOff>
        </xdr:from>
        <xdr:to>
          <xdr:col>6</xdr:col>
          <xdr:colOff>180975</xdr:colOff>
          <xdr:row>31</xdr:row>
          <xdr:rowOff>219075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3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28</xdr:row>
          <xdr:rowOff>47625</xdr:rowOff>
        </xdr:from>
        <xdr:to>
          <xdr:col>6</xdr:col>
          <xdr:colOff>180975</xdr:colOff>
          <xdr:row>29</xdr:row>
          <xdr:rowOff>200025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3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26</xdr:row>
          <xdr:rowOff>47625</xdr:rowOff>
        </xdr:from>
        <xdr:to>
          <xdr:col>6</xdr:col>
          <xdr:colOff>180975</xdr:colOff>
          <xdr:row>27</xdr:row>
          <xdr:rowOff>200025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3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24</xdr:row>
          <xdr:rowOff>66675</xdr:rowOff>
        </xdr:from>
        <xdr:to>
          <xdr:col>6</xdr:col>
          <xdr:colOff>180975</xdr:colOff>
          <xdr:row>25</xdr:row>
          <xdr:rowOff>219075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3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22</xdr:row>
          <xdr:rowOff>47625</xdr:rowOff>
        </xdr:from>
        <xdr:to>
          <xdr:col>6</xdr:col>
          <xdr:colOff>180975</xdr:colOff>
          <xdr:row>23</xdr:row>
          <xdr:rowOff>200025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3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20</xdr:row>
          <xdr:rowOff>57150</xdr:rowOff>
        </xdr:from>
        <xdr:to>
          <xdr:col>6</xdr:col>
          <xdr:colOff>180975</xdr:colOff>
          <xdr:row>21</xdr:row>
          <xdr:rowOff>209550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3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18</xdr:row>
          <xdr:rowOff>66675</xdr:rowOff>
        </xdr:from>
        <xdr:to>
          <xdr:col>6</xdr:col>
          <xdr:colOff>180975</xdr:colOff>
          <xdr:row>19</xdr:row>
          <xdr:rowOff>219075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3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16</xdr:row>
          <xdr:rowOff>57150</xdr:rowOff>
        </xdr:from>
        <xdr:to>
          <xdr:col>6</xdr:col>
          <xdr:colOff>180975</xdr:colOff>
          <xdr:row>17</xdr:row>
          <xdr:rowOff>209550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3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14</xdr:row>
          <xdr:rowOff>47625</xdr:rowOff>
        </xdr:from>
        <xdr:to>
          <xdr:col>6</xdr:col>
          <xdr:colOff>180975</xdr:colOff>
          <xdr:row>15</xdr:row>
          <xdr:rowOff>200025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3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12</xdr:row>
          <xdr:rowOff>57150</xdr:rowOff>
        </xdr:from>
        <xdr:to>
          <xdr:col>6</xdr:col>
          <xdr:colOff>180975</xdr:colOff>
          <xdr:row>13</xdr:row>
          <xdr:rowOff>209550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3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339725</xdr:colOff>
      <xdr:row>18</xdr:row>
      <xdr:rowOff>88901</xdr:rowOff>
    </xdr:from>
    <xdr:to>
      <xdr:col>7</xdr:col>
      <xdr:colOff>809626</xdr:colOff>
      <xdr:row>23</xdr:row>
      <xdr:rowOff>23814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C04A1D-8968-4894-A77B-016921B4ADBC}"/>
            </a:ext>
          </a:extLst>
        </xdr:cNvPr>
        <xdr:cNvSpPr txBox="1"/>
      </xdr:nvSpPr>
      <xdr:spPr>
        <a:xfrm>
          <a:off x="2601913" y="3613151"/>
          <a:ext cx="4486276" cy="87947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「使用日数は」次のとおり入力してください。</a:t>
          </a:r>
          <a:endParaRPr kumimoji="1" lang="en-US" altLang="ja-JP" sz="1100"/>
        </a:p>
        <a:p>
          <a:r>
            <a:rPr kumimoji="1" lang="ja-JP" altLang="en-US" sz="1100"/>
            <a:t>・日帰り利用のうち、時間単位利用の場合は「●時間」と入力</a:t>
          </a:r>
          <a:endParaRPr kumimoji="1" lang="en-US" altLang="ja-JP" sz="1100"/>
        </a:p>
        <a:p>
          <a:r>
            <a:rPr kumimoji="1" lang="ja-JP" altLang="en-US" sz="1100"/>
            <a:t>・日帰り利用のうち、</a:t>
          </a:r>
          <a:r>
            <a:rPr kumimoji="1" lang="en-US" altLang="ja-JP" sz="1100"/>
            <a:t>1</a:t>
          </a:r>
          <a:r>
            <a:rPr kumimoji="1" lang="ja-JP" altLang="en-US" sz="1100"/>
            <a:t>日利用の場合は「</a:t>
          </a:r>
          <a:r>
            <a:rPr kumimoji="1" lang="en-US" altLang="ja-JP" sz="1100"/>
            <a:t>1</a:t>
          </a:r>
          <a:r>
            <a:rPr kumimoji="1" lang="ja-JP" altLang="en-US" sz="1100"/>
            <a:t>日」と入力</a:t>
          </a:r>
          <a:endParaRPr kumimoji="1" lang="en-US" altLang="ja-JP" sz="1100"/>
        </a:p>
        <a:p>
          <a:r>
            <a:rPr kumimoji="1" lang="ja-JP" altLang="en-US" sz="1100"/>
            <a:t>・宿泊の場合は、宿泊日数の数字のみを入力（例：</a:t>
          </a:r>
          <a:r>
            <a:rPr kumimoji="1" lang="en-US" altLang="ja-JP" sz="1100"/>
            <a:t>2</a:t>
          </a:r>
          <a:r>
            <a:rPr kumimoji="1" lang="ja-JP" altLang="en-US" sz="1100"/>
            <a:t>泊</a:t>
          </a:r>
          <a:r>
            <a:rPr kumimoji="1" lang="en-US" altLang="ja-JP" sz="1100"/>
            <a:t>3</a:t>
          </a:r>
          <a:r>
            <a:rPr kumimoji="1" lang="ja-JP" altLang="en-US" sz="1100"/>
            <a:t>日→「</a:t>
          </a:r>
          <a:r>
            <a:rPr kumimoji="1" lang="en-US" altLang="ja-JP" sz="1100"/>
            <a:t>2</a:t>
          </a:r>
          <a:r>
            <a:rPr kumimoji="1" lang="ja-JP" altLang="en-US" sz="1100"/>
            <a:t>」）</a:t>
          </a:r>
        </a:p>
      </xdr:txBody>
    </xdr:sp>
    <xdr:clientData/>
  </xdr:twoCellAnchor>
  <xdr:twoCellAnchor>
    <xdr:from>
      <xdr:col>5</xdr:col>
      <xdr:colOff>15875</xdr:colOff>
      <xdr:row>23</xdr:row>
      <xdr:rowOff>244474</xdr:rowOff>
    </xdr:from>
    <xdr:to>
      <xdr:col>9</xdr:col>
      <xdr:colOff>625475</xdr:colOff>
      <xdr:row>27</xdr:row>
      <xdr:rowOff>38099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A3DB6BA-2CA8-4621-BBE8-87CB87E859A5}"/>
            </a:ext>
          </a:extLst>
        </xdr:cNvPr>
        <xdr:cNvSpPr txBox="1"/>
      </xdr:nvSpPr>
      <xdr:spPr>
        <a:xfrm>
          <a:off x="5214938" y="4713287"/>
          <a:ext cx="4157662" cy="58737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/>
            <a:t>使用者ごとの使用期間を「使用期間」に入力してください。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0</xdr:row>
      <xdr:rowOff>38100</xdr:rowOff>
    </xdr:from>
    <xdr:to>
      <xdr:col>14</xdr:col>
      <xdr:colOff>494484</xdr:colOff>
      <xdr:row>3</xdr:row>
      <xdr:rowOff>134710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FDE710-147F-4700-944E-321C0DF05292}"/>
            </a:ext>
          </a:extLst>
        </xdr:cNvPr>
        <xdr:cNvSpPr txBox="1"/>
      </xdr:nvSpPr>
      <xdr:spPr>
        <a:xfrm>
          <a:off x="6953250" y="38100"/>
          <a:ext cx="8409759" cy="70621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氏名，所属，職名（学年），性別，利用日，宿泊数は「使用者内訳」シートの入力内容が自動入力されますので，入力不要です。</a:t>
          </a:r>
          <a:r>
            <a:rPr kumimoji="1" lang="en-US" altLang="ja-JP" sz="1100"/>
            <a:t>F</a:t>
          </a:r>
          <a:r>
            <a:rPr kumimoji="1" lang="ja-JP" altLang="en-US" sz="1100"/>
            <a:t>列は，学生の場合はプルダウンメニューから○を選択してください。</a:t>
          </a:r>
          <a:r>
            <a:rPr kumimoji="1" lang="en-US" altLang="ja-JP" sz="1100"/>
            <a:t>G</a:t>
          </a:r>
          <a:r>
            <a:rPr kumimoji="1" lang="ja-JP" altLang="en-US" sz="1100"/>
            <a:t>列は，プルダウンメニューから利用目的を選択してください。</a:t>
          </a:r>
          <a:r>
            <a:rPr kumimoji="1" lang="en-US" altLang="ja-JP" sz="1100"/>
            <a:t>N</a:t>
          </a:r>
          <a:r>
            <a:rPr kumimoji="1" lang="ja-JP" altLang="en-US" sz="1100"/>
            <a:t>列以降は，食事が必要な場合に「</a:t>
          </a:r>
          <a:r>
            <a:rPr kumimoji="1" lang="en-US" altLang="ja-JP" sz="1100"/>
            <a:t>1</a:t>
          </a:r>
          <a:r>
            <a:rPr kumimoji="1" lang="ja-JP" altLang="en-US" sz="1100"/>
            <a:t>」と入力してください。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4</xdr:row>
          <xdr:rowOff>38100</xdr:rowOff>
        </xdr:from>
        <xdr:to>
          <xdr:col>1</xdr:col>
          <xdr:colOff>342900</xdr:colOff>
          <xdr:row>4</xdr:row>
          <xdr:rowOff>266700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5</xdr:row>
          <xdr:rowOff>38100</xdr:rowOff>
        </xdr:from>
        <xdr:to>
          <xdr:col>1</xdr:col>
          <xdr:colOff>342900</xdr:colOff>
          <xdr:row>5</xdr:row>
          <xdr:rowOff>266700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5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6</xdr:row>
          <xdr:rowOff>19050</xdr:rowOff>
        </xdr:from>
        <xdr:to>
          <xdr:col>1</xdr:col>
          <xdr:colOff>333375</xdr:colOff>
          <xdr:row>6</xdr:row>
          <xdr:rowOff>257175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5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8</xdr:row>
          <xdr:rowOff>38100</xdr:rowOff>
        </xdr:from>
        <xdr:to>
          <xdr:col>1</xdr:col>
          <xdr:colOff>342900</xdr:colOff>
          <xdr:row>8</xdr:row>
          <xdr:rowOff>266700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5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9</xdr:row>
          <xdr:rowOff>38100</xdr:rowOff>
        </xdr:from>
        <xdr:to>
          <xdr:col>1</xdr:col>
          <xdr:colOff>342900</xdr:colOff>
          <xdr:row>9</xdr:row>
          <xdr:rowOff>266700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5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10</xdr:row>
          <xdr:rowOff>19050</xdr:rowOff>
        </xdr:from>
        <xdr:to>
          <xdr:col>1</xdr:col>
          <xdr:colOff>333375</xdr:colOff>
          <xdr:row>10</xdr:row>
          <xdr:rowOff>257175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5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CCCFF" mc:Ignorable="a14" a14:legacySpreadsheetColorIndex="31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457A8E3-6342-4D63-A1C3-B0C7FDA39E0D}" name="Table134" displayName="Table134" ref="A7:AK46" headerRowCount="0" headerRowDxfId="119" dataDxfId="117" headerRowBorderDxfId="118" tableBorderDxfId="116">
  <tableColumns count="37">
    <tableColumn id="1" xr3:uid="{178B38E0-1ED1-4B72-B245-42110A884B13}" name="例" totalsRowLabel="Total" headerRowDxfId="115" dataDxfId="114" totalsRowDxfId="113"/>
    <tableColumn id="2" xr3:uid="{038C7F20-7E95-44E8-B8E6-A7F29523A7B5}" name="臨海 太郎" headerRowDxfId="112" dataDxfId="111" totalsRowDxfId="110" dataCellStyle="標準 2"/>
    <tableColumn id="3" xr3:uid="{6E13F52B-EC42-47BB-8257-CF25C1081C30}" name="新潟大学理学部附属臨海実験所" headerRowDxfId="109" dataDxfId="108" totalsRowDxfId="107" dataCellStyle="標準 2"/>
    <tableColumn id="4" xr3:uid="{A7186CF3-4D9B-40F3-A959-40126D8110D0}" name="教授" headerRowDxfId="106" dataDxfId="105" totalsRowDxfId="104" dataCellStyle="標準 2"/>
    <tableColumn id="5" xr3:uid="{EA2DE98B-F675-4C88-AA48-E361CD506BD9}" name="男" headerRowDxfId="103" dataDxfId="102" totalsRowDxfId="101" dataCellStyle="標準 2"/>
    <tableColumn id="43" xr3:uid="{EEA84163-825D-481C-81C3-0EB21622A1BF}" name="列1" headerRowDxfId="100" dataDxfId="99" totalsRowDxfId="98"/>
    <tableColumn id="44" xr3:uid="{AB0816B9-2FEE-4D66-AA83-4D28E4A63784}" name="列2" headerRowDxfId="97" dataDxfId="96"/>
    <tableColumn id="6" xr3:uid="{E8FEAC36-834E-4F58-811D-1BEC7F6C59D8}" name="7/3,4,5" headerRowDxfId="95" dataDxfId="94" dataCellStyle="標準 2"/>
    <tableColumn id="7" xr3:uid="{6F28A59A-629D-4BDC-A8E4-34477653F481}" name="3" headerRowDxfId="93" dataDxfId="92" totalsRowDxfId="91" dataCellStyle="標準 2"/>
    <tableColumn id="42" xr3:uid="{7292D923-393D-48A3-BB40-99426A7D1367}" name="Column21" headerRowDxfId="90" dataDxfId="89" totalsRowDxfId="88">
      <calculatedColumnFormula>SUM(K7:M7)</calculatedColumnFormula>
    </tableColumn>
    <tableColumn id="8" xr3:uid="{DE75F3B1-CBC2-4B55-BAA9-51DBB9E416D6}" name="0" headerRowDxfId="87" dataDxfId="86">
      <calculatedColumnFormula>700*(N7+Q7+T7+W7+Z7+AC7+AF7+AI7)+800*(O7+R7+U7+X7+AA7+AD7+AG7+AJ7)+900*(#REF!+#REF!+#REF!+#REF!+#REF!+#REF!+#REF!+#REF!)+1000*(P7+S7+V7+Y7+AB7+AE7+AH7+AK7)</calculatedColumnFormula>
    </tableColumn>
    <tableColumn id="45" xr3:uid="{3108E0E8-BD9D-4A76-AC0C-6BBA902CA1BF}" name="列3" headerRowDxfId="85" dataDxfId="84" dataCellStyle="桁区切り">
      <calculatedColumnFormula>800*COUNTIFS(I7,"&gt;0")</calculatedColumnFormula>
    </tableColumn>
    <tableColumn id="9" xr3:uid="{BA9A9FFF-151C-401A-9EC4-2EB808FA5AE0}" name="02" headerRowDxfId="83" dataDxfId="82">
      <calculatedColumnFormula>IF(COUNTIF(C7,"*新潟大学*"),IF(F7="○",350*(I7),IF(G7="教育",350*(I7),0)),0)</calculatedColumnFormula>
    </tableColumn>
    <tableColumn id="10" xr3:uid="{630F497C-B077-4DD7-9985-6747824A6E2B}" name="6" headerRowDxfId="81" dataDxfId="80" totalsRowDxfId="79"/>
    <tableColumn id="11" xr3:uid="{7E992126-7AE0-412B-8307-E5A2B99880B2}" name="7" headerRowDxfId="78" dataDxfId="77" totalsRowDxfId="76"/>
    <tableColumn id="13" xr3:uid="{1587DC51-B43C-4258-86D2-1631C0215D9C}" name="2" headerRowDxfId="75" dataDxfId="74" totalsRowDxfId="73"/>
    <tableColumn id="14" xr3:uid="{6595E27E-2AF8-4C77-8ACA-3938FE13EAEB}" name="12" headerRowDxfId="72" dataDxfId="71" totalsRowDxfId="70"/>
    <tableColumn id="15" xr3:uid="{7472C961-026E-49B3-8F5D-0CF5F1816EEE}" name="13" headerRowDxfId="69" dataDxfId="68" totalsRowDxfId="67"/>
    <tableColumn id="17" xr3:uid="{0D2454A8-8B4A-4DD2-93C4-9CF55A9AE88D}" name="15" headerRowDxfId="66" dataDxfId="65" totalsRowDxfId="64"/>
    <tableColumn id="18" xr3:uid="{D157F394-FE7E-4072-AD10-C38F7712EE90}" name="16" headerRowDxfId="63" dataDxfId="62" totalsRowDxfId="61"/>
    <tableColumn id="19" xr3:uid="{7AFC3BA4-9E7C-4584-9B26-8105586CC196}" name="17" headerRowDxfId="60" dataDxfId="59" totalsRowDxfId="58"/>
    <tableColumn id="21" xr3:uid="{71E6A92A-32FB-49B1-8D61-61676F815192}" name="19" headerRowDxfId="57" dataDxfId="56" totalsRowDxfId="55"/>
    <tableColumn id="22" xr3:uid="{4A8184CD-092F-468D-9CFF-9A5BB9537B0E}" name="Column1" headerRowDxfId="54" dataDxfId="53" totalsRowDxfId="52"/>
    <tableColumn id="23" xr3:uid="{3838FACD-DA69-45BC-867F-CFFE0621BE60}" name="Column2" headerRowDxfId="51" dataDxfId="50" totalsRowDxfId="49"/>
    <tableColumn id="25" xr3:uid="{376B0E85-DEBA-4532-9960-6BA2DDB4B5DA}" name="Column4" headerRowDxfId="48" dataDxfId="47" totalsRowDxfId="46"/>
    <tableColumn id="26" xr3:uid="{4DE0572F-64BB-4147-B7AE-E9A09AF5FB28}" name="Column5" headerRowDxfId="45" dataDxfId="44" totalsRowDxfId="43"/>
    <tableColumn id="27" xr3:uid="{AA16B200-09E2-4529-83A0-BBD18BC3D415}" name="Column6" headerRowDxfId="42" dataDxfId="41" totalsRowDxfId="40"/>
    <tableColumn id="29" xr3:uid="{AB390502-FAA4-40CD-80A1-D49071445CDB}" name="Column13" headerRowDxfId="39" dataDxfId="38" totalsRowDxfId="37"/>
    <tableColumn id="30" xr3:uid="{37993E60-8927-4AD9-9529-295EBB5DFADF}" name="Column14" headerRowDxfId="36" dataDxfId="35" totalsRowDxfId="34"/>
    <tableColumn id="31" xr3:uid="{09E93634-642C-443F-A515-67D13DB9A6F1}" name="Column15" headerRowDxfId="33" dataDxfId="32" totalsRowDxfId="31"/>
    <tableColumn id="33" xr3:uid="{AA0E2D42-1069-40C4-BE5D-55298312739E}" name="Column17" headerRowDxfId="30" dataDxfId="29" totalsRowDxfId="28"/>
    <tableColumn id="34" xr3:uid="{AE49BD31-6A1B-48F4-A536-E4D74FE4DB1D}" name="Column18" headerRowDxfId="27" dataDxfId="26" totalsRowDxfId="25"/>
    <tableColumn id="35" xr3:uid="{A4EBF35A-5F05-4575-9357-116AEF002B31}" name="Column19" headerRowDxfId="24" dataDxfId="23" totalsRowDxfId="22"/>
    <tableColumn id="37" xr3:uid="{D7812466-D740-43F6-B66C-DFDF615CAD22}" name="Column7" headerRowDxfId="21" dataDxfId="20" totalsRowDxfId="19"/>
    <tableColumn id="38" xr3:uid="{0F6ED19C-BA6B-4989-8535-47866BEF1142}" name="Column8" headerRowDxfId="18" dataDxfId="17" totalsRowDxfId="16"/>
    <tableColumn id="39" xr3:uid="{9B0835FB-DA2C-4EC3-8F27-202A59CBB461}" name="Column9" headerRowDxfId="15" dataDxfId="14" totalsRowDxfId="13"/>
    <tableColumn id="41" xr3:uid="{45AD080C-AB47-4C7A-9F52-F9A8CA416709}" name="Column11" totalsRowFunction="count" headerRowDxfId="12" dataDxfId="11" totalsRowDxfId="1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7.xml"/><Relationship Id="rId7" Type="http://schemas.openxmlformats.org/officeDocument/2006/relationships/ctrlProp" Target="../ctrlProps/ctrlProp23.x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11" Type="http://schemas.openxmlformats.org/officeDocument/2006/relationships/ctrlProp" Target="../ctrlProps/ctrlProp27.xml"/><Relationship Id="rId5" Type="http://schemas.openxmlformats.org/officeDocument/2006/relationships/ctrlProp" Target="../ctrlProps/ctrlProp21.xml"/><Relationship Id="rId15" Type="http://schemas.openxmlformats.org/officeDocument/2006/relationships/ctrlProp" Target="../ctrlProps/ctrlProp31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4" Type="http://schemas.openxmlformats.org/officeDocument/2006/relationships/ctrlProp" Target="../ctrlProps/ctrlProp20.xm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42" Type="http://schemas.openxmlformats.org/officeDocument/2006/relationships/ctrlProp" Target="../ctrlProps/ctrlProp77.xml"/><Relationship Id="rId47" Type="http://schemas.openxmlformats.org/officeDocument/2006/relationships/ctrlProp" Target="../ctrlProps/ctrlProp82.xml"/><Relationship Id="rId50" Type="http://schemas.openxmlformats.org/officeDocument/2006/relationships/ctrlProp" Target="../ctrlProps/ctrlProp85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51.xml"/><Relationship Id="rId29" Type="http://schemas.openxmlformats.org/officeDocument/2006/relationships/ctrlProp" Target="../ctrlProps/ctrlProp64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45" Type="http://schemas.openxmlformats.org/officeDocument/2006/relationships/ctrlProp" Target="../ctrlProps/ctrlProp80.xml"/><Relationship Id="rId53" Type="http://schemas.openxmlformats.org/officeDocument/2006/relationships/ctrlProp" Target="../ctrlProps/ctrlProp88.xml"/><Relationship Id="rId5" Type="http://schemas.openxmlformats.org/officeDocument/2006/relationships/ctrlProp" Target="../ctrlProps/ctrlProp40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4" Type="http://schemas.openxmlformats.org/officeDocument/2006/relationships/ctrlProp" Target="../ctrlProps/ctrlProp79.xml"/><Relationship Id="rId52" Type="http://schemas.openxmlformats.org/officeDocument/2006/relationships/ctrlProp" Target="../ctrlProps/ctrlProp87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43" Type="http://schemas.openxmlformats.org/officeDocument/2006/relationships/ctrlProp" Target="../ctrlProps/ctrlProp78.xml"/><Relationship Id="rId48" Type="http://schemas.openxmlformats.org/officeDocument/2006/relationships/ctrlProp" Target="../ctrlProps/ctrlProp83.xml"/><Relationship Id="rId8" Type="http://schemas.openxmlformats.org/officeDocument/2006/relationships/ctrlProp" Target="../ctrlProps/ctrlProp43.xml"/><Relationship Id="rId51" Type="http://schemas.openxmlformats.org/officeDocument/2006/relationships/ctrlProp" Target="../ctrlProps/ctrlProp8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Relationship Id="rId46" Type="http://schemas.openxmlformats.org/officeDocument/2006/relationships/ctrlProp" Target="../ctrlProps/ctrlProp81.xml"/><Relationship Id="rId20" Type="http://schemas.openxmlformats.org/officeDocument/2006/relationships/ctrlProp" Target="../ctrlProps/ctrlProp55.xml"/><Relationship Id="rId41" Type="http://schemas.openxmlformats.org/officeDocument/2006/relationships/ctrlProp" Target="../ctrlProps/ctrlProp76.xml"/><Relationship Id="rId54" Type="http://schemas.openxmlformats.org/officeDocument/2006/relationships/comments" Target="../comments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1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49" Type="http://schemas.openxmlformats.org/officeDocument/2006/relationships/ctrlProp" Target="../ctrlProps/ctrlProp84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8.xml"/><Relationship Id="rId18" Type="http://schemas.openxmlformats.org/officeDocument/2006/relationships/ctrlProp" Target="../ctrlProps/ctrlProp103.xml"/><Relationship Id="rId26" Type="http://schemas.openxmlformats.org/officeDocument/2006/relationships/ctrlProp" Target="../ctrlProps/ctrlProp111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6.xml"/><Relationship Id="rId34" Type="http://schemas.openxmlformats.org/officeDocument/2006/relationships/comments" Target="../comments2.xml"/><Relationship Id="rId7" Type="http://schemas.openxmlformats.org/officeDocument/2006/relationships/ctrlProp" Target="../ctrlProps/ctrlProp92.xml"/><Relationship Id="rId12" Type="http://schemas.openxmlformats.org/officeDocument/2006/relationships/ctrlProp" Target="../ctrlProps/ctrlProp97.xml"/><Relationship Id="rId17" Type="http://schemas.openxmlformats.org/officeDocument/2006/relationships/ctrlProp" Target="../ctrlProps/ctrlProp102.xml"/><Relationship Id="rId25" Type="http://schemas.openxmlformats.org/officeDocument/2006/relationships/ctrlProp" Target="../ctrlProps/ctrlProp110.xml"/><Relationship Id="rId33" Type="http://schemas.openxmlformats.org/officeDocument/2006/relationships/ctrlProp" Target="../ctrlProps/ctrlProp11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1.xml"/><Relationship Id="rId20" Type="http://schemas.openxmlformats.org/officeDocument/2006/relationships/ctrlProp" Target="../ctrlProps/ctrlProp105.xml"/><Relationship Id="rId29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1.xml"/><Relationship Id="rId11" Type="http://schemas.openxmlformats.org/officeDocument/2006/relationships/ctrlProp" Target="../ctrlProps/ctrlProp96.xml"/><Relationship Id="rId24" Type="http://schemas.openxmlformats.org/officeDocument/2006/relationships/ctrlProp" Target="../ctrlProps/ctrlProp109.xml"/><Relationship Id="rId32" Type="http://schemas.openxmlformats.org/officeDocument/2006/relationships/ctrlProp" Target="../ctrlProps/ctrlProp117.xml"/><Relationship Id="rId5" Type="http://schemas.openxmlformats.org/officeDocument/2006/relationships/ctrlProp" Target="../ctrlProps/ctrlProp90.xml"/><Relationship Id="rId15" Type="http://schemas.openxmlformats.org/officeDocument/2006/relationships/ctrlProp" Target="../ctrlProps/ctrlProp100.xml"/><Relationship Id="rId23" Type="http://schemas.openxmlformats.org/officeDocument/2006/relationships/ctrlProp" Target="../ctrlProps/ctrlProp108.xml"/><Relationship Id="rId28" Type="http://schemas.openxmlformats.org/officeDocument/2006/relationships/ctrlProp" Target="../ctrlProps/ctrlProp113.xml"/><Relationship Id="rId10" Type="http://schemas.openxmlformats.org/officeDocument/2006/relationships/ctrlProp" Target="../ctrlProps/ctrlProp95.xml"/><Relationship Id="rId19" Type="http://schemas.openxmlformats.org/officeDocument/2006/relationships/ctrlProp" Target="../ctrlProps/ctrlProp104.xml"/><Relationship Id="rId31" Type="http://schemas.openxmlformats.org/officeDocument/2006/relationships/ctrlProp" Target="../ctrlProps/ctrlProp116.xml"/><Relationship Id="rId4" Type="http://schemas.openxmlformats.org/officeDocument/2006/relationships/ctrlProp" Target="../ctrlProps/ctrlProp89.xml"/><Relationship Id="rId9" Type="http://schemas.openxmlformats.org/officeDocument/2006/relationships/ctrlProp" Target="../ctrlProps/ctrlProp94.xml"/><Relationship Id="rId14" Type="http://schemas.openxmlformats.org/officeDocument/2006/relationships/ctrlProp" Target="../ctrlProps/ctrlProp99.xml"/><Relationship Id="rId22" Type="http://schemas.openxmlformats.org/officeDocument/2006/relationships/ctrlProp" Target="../ctrlProps/ctrlProp107.xml"/><Relationship Id="rId27" Type="http://schemas.openxmlformats.org/officeDocument/2006/relationships/ctrlProp" Target="../ctrlProps/ctrlProp112.xml"/><Relationship Id="rId30" Type="http://schemas.openxmlformats.org/officeDocument/2006/relationships/ctrlProp" Target="../ctrlProps/ctrlProp115.xml"/><Relationship Id="rId8" Type="http://schemas.openxmlformats.org/officeDocument/2006/relationships/ctrlProp" Target="../ctrlProps/ctrlProp9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3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12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1.xml"/><Relationship Id="rId5" Type="http://schemas.openxmlformats.org/officeDocument/2006/relationships/ctrlProp" Target="../ctrlProps/ctrlProp120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119.xml"/><Relationship Id="rId9" Type="http://schemas.openxmlformats.org/officeDocument/2006/relationships/ctrlProp" Target="../ctrlProps/ctrlProp1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FFCC"/>
    <pageSetUpPr fitToPage="1"/>
  </sheetPr>
  <dimension ref="A1:AM101"/>
  <sheetViews>
    <sheetView showGridLines="0" tabSelected="1" zoomScaleNormal="100" zoomScaleSheetLayoutView="112" workbookViewId="0">
      <selection activeCell="W4" sqref="W4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45" t="s">
        <v>13</v>
      </c>
      <c r="T1" s="245"/>
      <c r="U1" s="245"/>
      <c r="V1" s="246"/>
      <c r="W1" s="246"/>
      <c r="X1" s="246"/>
      <c r="Y1" s="246"/>
    </row>
    <row r="2" spans="1:30" ht="17.25">
      <c r="A2" s="12" t="s">
        <v>31</v>
      </c>
      <c r="I2" s="249"/>
      <c r="J2" s="249"/>
      <c r="K2" s="249"/>
      <c r="L2" s="249"/>
      <c r="M2" s="249"/>
      <c r="N2" s="249"/>
      <c r="O2" s="249"/>
      <c r="P2" s="249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47"/>
      <c r="V3" s="247"/>
      <c r="W3" s="247"/>
      <c r="X3" s="247"/>
      <c r="Y3" s="247"/>
    </row>
    <row r="4" spans="1:30" ht="24" customHeight="1">
      <c r="A4" s="309" t="s">
        <v>77</v>
      </c>
      <c r="B4" s="309"/>
      <c r="C4" s="309"/>
      <c r="D4" s="309"/>
      <c r="E4" s="309"/>
      <c r="F4" s="309"/>
      <c r="G4" s="309"/>
      <c r="H4" s="309"/>
      <c r="I4" s="309"/>
      <c r="J4" s="309"/>
      <c r="K4" s="1" t="s">
        <v>14</v>
      </c>
      <c r="P4" s="254"/>
      <c r="Q4" s="254"/>
      <c r="R4" s="254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14" t="s">
        <v>72</v>
      </c>
      <c r="B7" s="315"/>
      <c r="C7" s="315"/>
      <c r="D7" s="315"/>
      <c r="E7" s="315"/>
      <c r="F7" s="315"/>
      <c r="G7" s="315"/>
      <c r="H7" s="251"/>
      <c r="I7" s="250"/>
      <c r="J7" s="250"/>
      <c r="K7" s="250"/>
      <c r="L7" s="250"/>
      <c r="M7" s="43"/>
      <c r="N7" s="44" t="s">
        <v>94</v>
      </c>
      <c r="O7" s="45"/>
      <c r="P7" s="250"/>
      <c r="Q7" s="250"/>
      <c r="R7" s="250"/>
      <c r="S7" s="250"/>
      <c r="T7" s="250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06" t="s">
        <v>74</v>
      </c>
      <c r="B8" s="307"/>
      <c r="C8" s="307"/>
      <c r="D8" s="307"/>
      <c r="E8" s="307"/>
      <c r="F8" s="307"/>
      <c r="G8" s="308"/>
      <c r="H8" s="37"/>
      <c r="I8" s="38" t="s">
        <v>73</v>
      </c>
      <c r="J8" s="20"/>
      <c r="K8" s="39" t="s">
        <v>69</v>
      </c>
      <c r="L8" s="323"/>
      <c r="M8" s="323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57" t="s">
        <v>38</v>
      </c>
      <c r="B9" s="258"/>
      <c r="C9" s="258"/>
      <c r="D9" s="258"/>
      <c r="E9" s="258"/>
      <c r="F9" s="258"/>
      <c r="G9" s="259"/>
      <c r="H9" s="276" t="s">
        <v>34</v>
      </c>
      <c r="I9" s="276"/>
      <c r="J9" s="276"/>
      <c r="K9" s="276"/>
      <c r="L9" s="276"/>
      <c r="M9" s="276"/>
      <c r="N9" s="316" t="s">
        <v>35</v>
      </c>
      <c r="O9" s="317"/>
      <c r="P9" s="317"/>
      <c r="Q9" s="317"/>
      <c r="R9" s="317"/>
      <c r="S9" s="318"/>
      <c r="T9" s="319"/>
      <c r="U9" s="319"/>
      <c r="V9" s="319"/>
      <c r="W9" s="319"/>
      <c r="X9" s="319"/>
      <c r="Y9" s="320"/>
      <c r="AA9" s="49"/>
      <c r="AB9" s="49"/>
      <c r="AC9" s="49"/>
      <c r="AD9" s="49"/>
    </row>
    <row r="10" spans="1:30" ht="12" customHeight="1">
      <c r="A10" s="260" t="s">
        <v>51</v>
      </c>
      <c r="B10" s="265" t="s">
        <v>0</v>
      </c>
      <c r="C10" s="265"/>
      <c r="D10" s="265"/>
      <c r="E10" s="265"/>
      <c r="F10" s="265"/>
      <c r="G10" s="265"/>
      <c r="H10" s="327"/>
      <c r="I10" s="328"/>
      <c r="J10" s="328"/>
      <c r="K10" s="328"/>
      <c r="L10" s="328"/>
      <c r="M10" s="328"/>
      <c r="N10" s="328"/>
      <c r="O10" s="328"/>
      <c r="P10" s="328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60"/>
      <c r="B11" s="322" t="s">
        <v>1</v>
      </c>
      <c r="C11" s="322"/>
      <c r="D11" s="322"/>
      <c r="E11" s="322"/>
      <c r="F11" s="322"/>
      <c r="G11" s="322"/>
      <c r="H11" s="321"/>
      <c r="I11" s="253"/>
      <c r="J11" s="253"/>
      <c r="K11" s="253"/>
      <c r="L11" s="253"/>
      <c r="M11" s="253"/>
      <c r="N11" s="253"/>
      <c r="O11" s="253"/>
      <c r="P11" s="253"/>
      <c r="Q11" s="25"/>
      <c r="R11" s="26" t="s">
        <v>12</v>
      </c>
      <c r="S11" s="27"/>
      <c r="T11" s="329" t="s">
        <v>11</v>
      </c>
      <c r="U11" s="329"/>
      <c r="V11" s="329"/>
      <c r="W11" s="329"/>
      <c r="X11" s="329"/>
      <c r="Y11" s="330"/>
      <c r="AA11" s="49"/>
      <c r="AB11" s="49"/>
      <c r="AC11" s="49"/>
      <c r="AD11" s="49"/>
    </row>
    <row r="12" spans="1:30" ht="29.25" customHeight="1">
      <c r="A12" s="260"/>
      <c r="B12" s="265" t="s">
        <v>2</v>
      </c>
      <c r="C12" s="265"/>
      <c r="D12" s="265"/>
      <c r="E12" s="265"/>
      <c r="F12" s="265"/>
      <c r="G12" s="265"/>
      <c r="H12" s="266"/>
      <c r="I12" s="267"/>
      <c r="J12" s="267"/>
      <c r="K12" s="267"/>
      <c r="L12" s="267"/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  <c r="X12" s="267"/>
      <c r="Y12" s="268"/>
    </row>
    <row r="13" spans="1:30" ht="18.75" customHeight="1">
      <c r="A13" s="260"/>
      <c r="B13" s="265" t="s">
        <v>3</v>
      </c>
      <c r="C13" s="265"/>
      <c r="D13" s="265"/>
      <c r="E13" s="265"/>
      <c r="F13" s="265"/>
      <c r="G13" s="265"/>
      <c r="H13" s="310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2"/>
    </row>
    <row r="14" spans="1:30" ht="18.75" customHeight="1">
      <c r="A14" s="260"/>
      <c r="B14" s="265" t="s">
        <v>4</v>
      </c>
      <c r="C14" s="265"/>
      <c r="D14" s="265"/>
      <c r="E14" s="265"/>
      <c r="F14" s="265"/>
      <c r="G14" s="265"/>
      <c r="H14" s="324"/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6"/>
    </row>
    <row r="15" spans="1:30" ht="35.25" customHeight="1">
      <c r="A15" s="261"/>
      <c r="B15" s="313" t="s">
        <v>78</v>
      </c>
      <c r="C15" s="313"/>
      <c r="D15" s="313"/>
      <c r="E15" s="313"/>
      <c r="F15" s="313"/>
      <c r="G15" s="313"/>
      <c r="H15" s="266"/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1:30" ht="18.75" customHeight="1">
      <c r="A16" s="260" t="s">
        <v>48</v>
      </c>
      <c r="B16" s="276" t="s">
        <v>92</v>
      </c>
      <c r="C16" s="276"/>
      <c r="D16" s="276"/>
      <c r="E16" s="276"/>
      <c r="F16" s="276"/>
      <c r="G16" s="276"/>
      <c r="H16" s="276" t="s">
        <v>89</v>
      </c>
      <c r="I16" s="276"/>
      <c r="J16" s="276"/>
      <c r="K16" s="276"/>
      <c r="L16" s="269" t="s">
        <v>90</v>
      </c>
      <c r="M16" s="270"/>
      <c r="N16" s="270"/>
      <c r="O16" s="270"/>
      <c r="P16" s="331"/>
      <c r="Q16" s="269" t="s">
        <v>88</v>
      </c>
      <c r="R16" s="270"/>
      <c r="S16" s="270"/>
      <c r="T16" s="331"/>
      <c r="U16" s="276" t="s">
        <v>91</v>
      </c>
      <c r="V16" s="276"/>
      <c r="W16" s="276"/>
      <c r="X16" s="276"/>
      <c r="Y16" s="276"/>
    </row>
    <row r="17" spans="1:39" ht="18.75" customHeight="1">
      <c r="A17" s="260"/>
      <c r="B17" s="274" t="s">
        <v>85</v>
      </c>
      <c r="C17" s="274"/>
      <c r="D17" s="274"/>
      <c r="E17" s="274"/>
      <c r="F17" s="274"/>
      <c r="G17" s="274"/>
      <c r="H17" s="263" t="s">
        <v>81</v>
      </c>
      <c r="I17" s="264"/>
      <c r="J17" s="264"/>
      <c r="K17" s="264"/>
      <c r="L17" s="264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36" t="s">
        <v>80</v>
      </c>
    </row>
    <row r="18" spans="1:39" ht="18.75" customHeight="1">
      <c r="A18" s="260"/>
      <c r="B18" s="273" t="s">
        <v>66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39" ht="25.7" customHeight="1">
      <c r="A19" s="260"/>
      <c r="B19" s="269" t="s">
        <v>82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1" t="s">
        <v>83</v>
      </c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2"/>
    </row>
    <row r="20" spans="1:39" ht="25.7" customHeight="1">
      <c r="A20" s="260"/>
      <c r="B20" s="269" t="s">
        <v>87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2"/>
    </row>
    <row r="21" spans="1:39" ht="37.5" customHeight="1">
      <c r="A21" s="286" t="s">
        <v>86</v>
      </c>
      <c r="B21" s="286"/>
      <c r="C21" s="286"/>
      <c r="D21" s="286"/>
      <c r="E21" s="286"/>
      <c r="F21" s="286"/>
      <c r="G21" s="286"/>
      <c r="H21" s="266"/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8"/>
    </row>
    <row r="22" spans="1:39" ht="22.5" customHeight="1">
      <c r="A22" s="286" t="s">
        <v>5</v>
      </c>
      <c r="B22" s="286"/>
      <c r="C22" s="286"/>
      <c r="D22" s="286"/>
      <c r="E22" s="286"/>
      <c r="F22" s="286"/>
      <c r="G22" s="286"/>
      <c r="H22" s="287"/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39" ht="18.75" customHeight="1">
      <c r="A23" s="288" t="s">
        <v>52</v>
      </c>
      <c r="B23" s="289"/>
      <c r="C23" s="243" t="s">
        <v>43</v>
      </c>
      <c r="D23" s="244"/>
      <c r="E23" s="255" t="s">
        <v>44</v>
      </c>
      <c r="F23" s="256"/>
      <c r="G23" s="256"/>
      <c r="H23" s="244"/>
      <c r="I23" s="255" t="s">
        <v>65</v>
      </c>
      <c r="J23" s="256"/>
      <c r="K23" s="256"/>
      <c r="L23" s="256"/>
      <c r="M23" s="256"/>
      <c r="N23" s="244"/>
      <c r="O23" s="255" t="s">
        <v>36</v>
      </c>
      <c r="P23" s="256"/>
      <c r="Q23" s="256"/>
      <c r="R23" s="244"/>
      <c r="S23" s="257" t="s">
        <v>7</v>
      </c>
      <c r="T23" s="259"/>
      <c r="U23" s="303" t="s">
        <v>8</v>
      </c>
      <c r="V23" s="304"/>
      <c r="W23" s="304"/>
      <c r="X23" s="304"/>
      <c r="Y23" s="305"/>
    </row>
    <row r="24" spans="1:39" ht="27.75" customHeight="1">
      <c r="A24" s="290"/>
      <c r="B24" s="291"/>
      <c r="C24" s="243" t="s">
        <v>6</v>
      </c>
      <c r="D24" s="244"/>
      <c r="E24" s="255" t="s">
        <v>9</v>
      </c>
      <c r="F24" s="244"/>
      <c r="G24" s="255" t="s">
        <v>10</v>
      </c>
      <c r="H24" s="244"/>
      <c r="I24" s="255" t="s">
        <v>6</v>
      </c>
      <c r="J24" s="244"/>
      <c r="K24" s="255" t="s">
        <v>64</v>
      </c>
      <c r="L24" s="244"/>
      <c r="M24" s="255" t="s">
        <v>10</v>
      </c>
      <c r="N24" s="244"/>
      <c r="O24" s="255" t="s">
        <v>37</v>
      </c>
      <c r="P24" s="244"/>
      <c r="Q24" s="299" t="s">
        <v>47</v>
      </c>
      <c r="R24" s="300"/>
      <c r="S24" s="257"/>
      <c r="T24" s="259"/>
      <c r="U24" s="306"/>
      <c r="V24" s="307"/>
      <c r="W24" s="307"/>
      <c r="X24" s="307"/>
      <c r="Y24" s="308"/>
    </row>
    <row r="25" spans="1:39" ht="18.75" customHeight="1">
      <c r="A25" s="292"/>
      <c r="B25" s="293"/>
      <c r="C25" s="253"/>
      <c r="D25" s="262"/>
      <c r="E25" s="252"/>
      <c r="F25" s="262"/>
      <c r="G25" s="252"/>
      <c r="H25" s="262"/>
      <c r="I25" s="252"/>
      <c r="J25" s="262"/>
      <c r="K25" s="252"/>
      <c r="L25" s="262"/>
      <c r="M25" s="252"/>
      <c r="N25" s="262"/>
      <c r="O25" s="252"/>
      <c r="P25" s="253"/>
      <c r="Q25" s="252"/>
      <c r="R25" s="253"/>
      <c r="S25" s="297">
        <f>SUM(C25:R25)</f>
        <v>0</v>
      </c>
      <c r="T25" s="298"/>
      <c r="U25" s="301"/>
      <c r="V25" s="301"/>
      <c r="W25" s="301"/>
      <c r="X25" s="301"/>
      <c r="Y25" s="302"/>
    </row>
    <row r="26" spans="1:39" s="19" customFormat="1" ht="26.25" customHeight="1">
      <c r="A26" s="282" t="s">
        <v>53</v>
      </c>
      <c r="B26" s="283"/>
      <c r="C26" s="248" t="s">
        <v>71</v>
      </c>
      <c r="D26" s="248"/>
      <c r="E26" s="248"/>
      <c r="F26" s="248"/>
      <c r="G26" s="248" t="s">
        <v>75</v>
      </c>
      <c r="H26" s="248"/>
      <c r="I26" s="248"/>
      <c r="J26" s="278" t="s">
        <v>79</v>
      </c>
      <c r="K26" s="279"/>
      <c r="L26" s="279"/>
      <c r="M26" s="28" t="s">
        <v>41</v>
      </c>
      <c r="N26" s="47"/>
      <c r="O26" s="48" t="s">
        <v>42</v>
      </c>
      <c r="P26" s="280" t="s">
        <v>62</v>
      </c>
      <c r="Q26" s="281"/>
      <c r="R26" s="281"/>
      <c r="S26" s="28" t="s">
        <v>41</v>
      </c>
      <c r="T26" s="47"/>
      <c r="U26" s="48" t="s">
        <v>42</v>
      </c>
      <c r="V26" s="40"/>
      <c r="W26" s="277"/>
      <c r="X26" s="277"/>
      <c r="Y26" s="277"/>
      <c r="AM26" s="29"/>
    </row>
    <row r="27" spans="1:39" s="19" customFormat="1" ht="26.25" customHeight="1">
      <c r="A27" s="284"/>
      <c r="B27" s="285"/>
      <c r="C27" s="248" t="s">
        <v>67</v>
      </c>
      <c r="D27" s="248"/>
      <c r="E27" s="248"/>
      <c r="F27" s="248"/>
      <c r="G27" s="248" t="s">
        <v>76</v>
      </c>
      <c r="H27" s="248"/>
      <c r="I27" s="248"/>
      <c r="J27" s="278" t="s">
        <v>79</v>
      </c>
      <c r="K27" s="279"/>
      <c r="L27" s="279"/>
      <c r="M27" s="28" t="s">
        <v>41</v>
      </c>
      <c r="N27" s="47"/>
      <c r="O27" s="48" t="s">
        <v>42</v>
      </c>
      <c r="P27" s="280" t="s">
        <v>62</v>
      </c>
      <c r="Q27" s="281"/>
      <c r="R27" s="281"/>
      <c r="S27" s="28" t="s">
        <v>41</v>
      </c>
      <c r="T27" s="47"/>
      <c r="U27" s="48" t="s">
        <v>42</v>
      </c>
      <c r="V27" s="40"/>
      <c r="W27" s="277"/>
      <c r="X27" s="277"/>
      <c r="Y27" s="277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294"/>
      <c r="M29" s="294"/>
      <c r="N29" s="31" t="s">
        <v>21</v>
      </c>
      <c r="O29" s="41"/>
      <c r="P29" s="31" t="s">
        <v>18</v>
      </c>
      <c r="Q29" s="41"/>
      <c r="R29" s="31" t="s">
        <v>16</v>
      </c>
      <c r="T29" s="295" t="s">
        <v>70</v>
      </c>
      <c r="U29" s="295"/>
      <c r="V29" s="296"/>
      <c r="W29" s="296"/>
      <c r="X29" s="296"/>
      <c r="Y29" s="296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33" t="s">
        <v>54</v>
      </c>
      <c r="K32" s="333"/>
      <c r="L32" s="333"/>
      <c r="M32" s="333"/>
      <c r="N32" s="333"/>
      <c r="O32" s="333"/>
    </row>
    <row r="34" spans="1:25" ht="17.25" customHeight="1">
      <c r="A34" s="334"/>
      <c r="B34" s="334"/>
      <c r="C34" s="334"/>
      <c r="D34" s="334"/>
      <c r="E34" s="334"/>
      <c r="F34" s="334"/>
      <c r="G34" s="33" t="s">
        <v>14</v>
      </c>
      <c r="Q34" s="34" t="s">
        <v>33</v>
      </c>
      <c r="R34" s="11"/>
      <c r="S34" s="335"/>
      <c r="T34" s="335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187</v>
      </c>
      <c r="B36" s="1" t="s">
        <v>188</v>
      </c>
      <c r="N36" s="35" t="s">
        <v>77</v>
      </c>
    </row>
    <row r="37" spans="1:25">
      <c r="C37" s="33" t="s">
        <v>63</v>
      </c>
    </row>
    <row r="38" spans="1:25">
      <c r="C38" s="336" t="s">
        <v>24</v>
      </c>
      <c r="D38" s="336"/>
      <c r="E38" s="336"/>
      <c r="F38" s="336"/>
      <c r="G38" s="340" t="s">
        <v>56</v>
      </c>
      <c r="H38" s="340"/>
      <c r="I38" s="340"/>
      <c r="J38" s="340"/>
      <c r="K38" s="340" t="s">
        <v>57</v>
      </c>
      <c r="L38" s="340"/>
      <c r="M38" s="340"/>
      <c r="N38" s="341"/>
      <c r="O38" s="340" t="s">
        <v>61</v>
      </c>
      <c r="P38" s="340"/>
      <c r="Q38" s="340"/>
      <c r="R38" s="340"/>
      <c r="S38" s="340" t="s">
        <v>39</v>
      </c>
      <c r="T38" s="340"/>
      <c r="U38" s="340"/>
      <c r="V38" s="340"/>
      <c r="W38" s="340"/>
    </row>
    <row r="39" spans="1:25" ht="15.75" customHeight="1">
      <c r="C39" s="337" t="s">
        <v>45</v>
      </c>
      <c r="D39" s="338"/>
      <c r="E39" s="339" t="s">
        <v>46</v>
      </c>
      <c r="F39" s="337"/>
      <c r="G39" s="340"/>
      <c r="H39" s="340"/>
      <c r="I39" s="340"/>
      <c r="J39" s="340"/>
      <c r="K39" s="340"/>
      <c r="L39" s="340"/>
      <c r="M39" s="340"/>
      <c r="N39" s="341"/>
      <c r="O39" s="340"/>
      <c r="P39" s="340"/>
      <c r="Q39" s="340"/>
      <c r="R39" s="340"/>
      <c r="S39" s="340"/>
      <c r="T39" s="340"/>
      <c r="U39" s="340"/>
      <c r="V39" s="340"/>
      <c r="W39" s="340"/>
    </row>
    <row r="40" spans="1:25" ht="31.5" customHeight="1">
      <c r="C40" s="342"/>
      <c r="D40" s="343"/>
      <c r="E40" s="344"/>
      <c r="F40" s="342"/>
      <c r="G40" s="342"/>
      <c r="H40" s="342"/>
      <c r="I40" s="342"/>
      <c r="J40" s="342"/>
      <c r="K40" s="332"/>
      <c r="L40" s="332"/>
      <c r="M40" s="332"/>
      <c r="N40" s="345"/>
      <c r="O40" s="332"/>
      <c r="P40" s="332"/>
      <c r="Q40" s="332"/>
      <c r="R40" s="332"/>
      <c r="S40" s="332" t="str">
        <f>+IF(AND(K40="",O40=""),"",K40+O40)</f>
        <v/>
      </c>
      <c r="T40" s="332"/>
      <c r="U40" s="332"/>
      <c r="V40" s="332"/>
      <c r="W40" s="332"/>
    </row>
    <row r="42" spans="1:25">
      <c r="Y42" s="14" t="s">
        <v>84</v>
      </c>
    </row>
    <row r="100" spans="2:2">
      <c r="B100" s="1" t="s">
        <v>188</v>
      </c>
    </row>
    <row r="101" spans="2:2">
      <c r="B101" s="1" t="s">
        <v>189</v>
      </c>
    </row>
  </sheetData>
  <mergeCells count="102">
    <mergeCell ref="S40:W40"/>
    <mergeCell ref="J32:O32"/>
    <mergeCell ref="A34:F34"/>
    <mergeCell ref="S34:T34"/>
    <mergeCell ref="C38:F38"/>
    <mergeCell ref="C39:D39"/>
    <mergeCell ref="E39:F39"/>
    <mergeCell ref="G38:J39"/>
    <mergeCell ref="K38:N39"/>
    <mergeCell ref="O38:R39"/>
    <mergeCell ref="S38:W39"/>
    <mergeCell ref="C40:D40"/>
    <mergeCell ref="E40:F40"/>
    <mergeCell ref="G40:J40"/>
    <mergeCell ref="K40:N40"/>
    <mergeCell ref="O40:R40"/>
    <mergeCell ref="E24:F24"/>
    <mergeCell ref="G24:H24"/>
    <mergeCell ref="A4:J4"/>
    <mergeCell ref="H16:K16"/>
    <mergeCell ref="H13:Y13"/>
    <mergeCell ref="B14:G14"/>
    <mergeCell ref="B15:G15"/>
    <mergeCell ref="H15:Y15"/>
    <mergeCell ref="U16:Y16"/>
    <mergeCell ref="A7:G7"/>
    <mergeCell ref="H9:M9"/>
    <mergeCell ref="N9:S9"/>
    <mergeCell ref="T9:Y9"/>
    <mergeCell ref="H11:P11"/>
    <mergeCell ref="B11:G11"/>
    <mergeCell ref="A8:G8"/>
    <mergeCell ref="L8:M8"/>
    <mergeCell ref="B10:G10"/>
    <mergeCell ref="H14:Y14"/>
    <mergeCell ref="H10:P10"/>
    <mergeCell ref="T11:Y11"/>
    <mergeCell ref="B13:G13"/>
    <mergeCell ref="Q16:T16"/>
    <mergeCell ref="L16:P16"/>
    <mergeCell ref="L29:M29"/>
    <mergeCell ref="T29:U29"/>
    <mergeCell ref="V29:Y29"/>
    <mergeCell ref="S23:T24"/>
    <mergeCell ref="S25:T25"/>
    <mergeCell ref="O25:P25"/>
    <mergeCell ref="O23:R23"/>
    <mergeCell ref="O24:P24"/>
    <mergeCell ref="Q24:R24"/>
    <mergeCell ref="M24:N24"/>
    <mergeCell ref="K25:L25"/>
    <mergeCell ref="M25:N25"/>
    <mergeCell ref="U25:Y25"/>
    <mergeCell ref="U23:Y24"/>
    <mergeCell ref="M17:X17"/>
    <mergeCell ref="B19:K19"/>
    <mergeCell ref="L19:Y19"/>
    <mergeCell ref="A16:A20"/>
    <mergeCell ref="B16:G16"/>
    <mergeCell ref="G26:I26"/>
    <mergeCell ref="G27:I27"/>
    <mergeCell ref="W26:Y26"/>
    <mergeCell ref="W27:Y27"/>
    <mergeCell ref="J27:L27"/>
    <mergeCell ref="J26:L26"/>
    <mergeCell ref="P26:R26"/>
    <mergeCell ref="P27:R27"/>
    <mergeCell ref="A26:B27"/>
    <mergeCell ref="C27:F27"/>
    <mergeCell ref="K24:L24"/>
    <mergeCell ref="A21:G21"/>
    <mergeCell ref="H21:Y21"/>
    <mergeCell ref="A22:G22"/>
    <mergeCell ref="H22:Y22"/>
    <mergeCell ref="A23:B25"/>
    <mergeCell ref="G25:H25"/>
    <mergeCell ref="E23:H23"/>
    <mergeCell ref="I24:J24"/>
    <mergeCell ref="C24:D24"/>
    <mergeCell ref="C23:D23"/>
    <mergeCell ref="S1:U1"/>
    <mergeCell ref="V1:Y1"/>
    <mergeCell ref="U3:Y3"/>
    <mergeCell ref="C26:F26"/>
    <mergeCell ref="I2:P2"/>
    <mergeCell ref="P7:T7"/>
    <mergeCell ref="H7:L7"/>
    <mergeCell ref="Q25:R25"/>
    <mergeCell ref="P4:R4"/>
    <mergeCell ref="I23:N23"/>
    <mergeCell ref="A9:G9"/>
    <mergeCell ref="A10:A15"/>
    <mergeCell ref="C25:D25"/>
    <mergeCell ref="H17:L17"/>
    <mergeCell ref="E25:F25"/>
    <mergeCell ref="B12:G12"/>
    <mergeCell ref="H12:Y12"/>
    <mergeCell ref="B20:K20"/>
    <mergeCell ref="L20:Y20"/>
    <mergeCell ref="B18:Y18"/>
    <mergeCell ref="B17:G17"/>
    <mergeCell ref="I25:J25"/>
  </mergeCells>
  <phoneticPr fontId="1"/>
  <dataValidations count="2">
    <dataValidation allowBlank="1" showInputMessage="1" showErrorMessage="1" prompt="この色のセルは_x000a_入力不要です" sqref="V1:Y1" xr:uid="{12D245D1-2472-46C7-928C-08113EC903DA}"/>
    <dataValidation type="list" allowBlank="1" showInputMessage="1" showErrorMessage="1" sqref="B36" xr:uid="{E9C8F8E9-5173-4887-97E0-30DDD0DB492A}">
      <formula1>$B$100:$B$101</formula1>
    </dataValidation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97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6" name="Check Box 2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3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4" name="Check Box 47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5" name="Check Box 48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6" name="Check Box 57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7" name="Check Box 61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8" name="Check Box 67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9" name="Check Box 68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20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21" name="Check Box 71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22" name="Check Box 73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9BB60-EB18-44A9-8E48-043D86DB358A}">
  <sheetPr>
    <tabColor rgb="FFFFFF00"/>
    <pageSetUpPr fitToPage="1"/>
  </sheetPr>
  <dimension ref="A1:AM101"/>
  <sheetViews>
    <sheetView showGridLines="0" view="pageBreakPreview" zoomScaleNormal="100" zoomScaleSheetLayoutView="100" workbookViewId="0">
      <selection activeCell="AB1" sqref="AB1"/>
    </sheetView>
  </sheetViews>
  <sheetFormatPr defaultColWidth="9" defaultRowHeight="13.5"/>
  <cols>
    <col min="1" max="1" width="5" style="1" customWidth="1"/>
    <col min="2" max="2" width="5.25" style="1" customWidth="1"/>
    <col min="3" max="24" width="3.75" style="1" customWidth="1"/>
    <col min="25" max="25" width="4.75" style="1" customWidth="1"/>
    <col min="26" max="16384" width="9" style="1"/>
  </cols>
  <sheetData>
    <row r="1" spans="1:30" ht="24.75" customHeight="1">
      <c r="A1" s="9" t="s">
        <v>59</v>
      </c>
      <c r="K1" s="10" t="s">
        <v>49</v>
      </c>
      <c r="S1" s="245" t="s">
        <v>13</v>
      </c>
      <c r="T1" s="245"/>
      <c r="U1" s="245"/>
      <c r="V1" s="246"/>
      <c r="W1" s="246"/>
      <c r="X1" s="246"/>
      <c r="Y1" s="246"/>
    </row>
    <row r="2" spans="1:30" ht="17.25">
      <c r="A2" s="12" t="s">
        <v>31</v>
      </c>
      <c r="I2" s="249"/>
      <c r="J2" s="249"/>
      <c r="K2" s="249"/>
      <c r="L2" s="249"/>
      <c r="M2" s="249"/>
      <c r="N2" s="249"/>
      <c r="O2" s="249"/>
      <c r="P2" s="249"/>
    </row>
    <row r="3" spans="1:30" ht="20.25" customHeight="1">
      <c r="I3" s="13"/>
      <c r="J3" s="13"/>
      <c r="K3" s="13"/>
      <c r="L3" s="13"/>
      <c r="M3" s="13"/>
      <c r="N3" s="13"/>
      <c r="O3" s="13"/>
      <c r="P3" s="13"/>
      <c r="R3" s="1" t="s">
        <v>15</v>
      </c>
      <c r="U3" s="247">
        <v>46101</v>
      </c>
      <c r="V3" s="247"/>
      <c r="W3" s="247"/>
      <c r="X3" s="247"/>
      <c r="Y3" s="247"/>
    </row>
    <row r="4" spans="1:30" ht="24" customHeight="1">
      <c r="A4" s="309" t="s">
        <v>77</v>
      </c>
      <c r="B4" s="309"/>
      <c r="C4" s="309"/>
      <c r="D4" s="309"/>
      <c r="E4" s="309"/>
      <c r="F4" s="309"/>
      <c r="G4" s="309"/>
      <c r="H4" s="309"/>
      <c r="I4" s="309"/>
      <c r="J4" s="309"/>
      <c r="K4" s="1" t="s">
        <v>14</v>
      </c>
      <c r="P4" s="254"/>
      <c r="Q4" s="254"/>
      <c r="R4" s="254"/>
      <c r="AA4" s="49"/>
      <c r="AB4" s="49"/>
      <c r="AC4" s="49"/>
      <c r="AD4" s="49"/>
    </row>
    <row r="5" spans="1:30" ht="21" customHeight="1">
      <c r="A5" s="11" t="s">
        <v>50</v>
      </c>
      <c r="B5" s="11"/>
      <c r="C5" s="11"/>
      <c r="D5" s="11"/>
      <c r="E5" s="11"/>
      <c r="F5" s="11"/>
      <c r="G5" s="11"/>
      <c r="H5" s="11"/>
      <c r="I5" s="11"/>
      <c r="J5" s="11"/>
      <c r="AA5" s="49"/>
      <c r="AB5" s="49"/>
      <c r="AC5" s="49"/>
      <c r="AD5" s="49"/>
    </row>
    <row r="6" spans="1:30" ht="7.5" customHeight="1">
      <c r="AA6" s="49"/>
      <c r="AB6" s="49"/>
      <c r="AC6" s="49"/>
      <c r="AD6" s="49"/>
    </row>
    <row r="7" spans="1:30" s="19" customFormat="1" ht="18.75" customHeight="1">
      <c r="A7" s="314" t="s">
        <v>72</v>
      </c>
      <c r="B7" s="315"/>
      <c r="C7" s="315"/>
      <c r="D7" s="315"/>
      <c r="E7" s="315"/>
      <c r="F7" s="315"/>
      <c r="G7" s="315"/>
      <c r="H7" s="251">
        <v>46113</v>
      </c>
      <c r="I7" s="250"/>
      <c r="J7" s="250"/>
      <c r="K7" s="250"/>
      <c r="L7" s="250"/>
      <c r="M7" s="43"/>
      <c r="N7" s="44" t="s">
        <v>94</v>
      </c>
      <c r="O7" s="45"/>
      <c r="P7" s="250">
        <v>46113</v>
      </c>
      <c r="Q7" s="250"/>
      <c r="R7" s="250"/>
      <c r="S7" s="250"/>
      <c r="T7" s="250"/>
      <c r="U7" s="43"/>
      <c r="V7" s="46"/>
      <c r="W7" s="15" t="s">
        <v>17</v>
      </c>
      <c r="X7" s="47"/>
      <c r="Y7" s="18" t="s">
        <v>16</v>
      </c>
      <c r="AA7" s="50"/>
      <c r="AB7" s="50"/>
      <c r="AC7" s="50"/>
      <c r="AD7" s="50"/>
    </row>
    <row r="8" spans="1:30" s="19" customFormat="1" ht="18.75" customHeight="1">
      <c r="A8" s="306" t="s">
        <v>74</v>
      </c>
      <c r="B8" s="307"/>
      <c r="C8" s="307"/>
      <c r="D8" s="307"/>
      <c r="E8" s="307"/>
      <c r="F8" s="307"/>
      <c r="G8" s="308"/>
      <c r="H8" s="37"/>
      <c r="I8" s="38" t="s">
        <v>73</v>
      </c>
      <c r="J8" s="20"/>
      <c r="K8" s="39" t="s">
        <v>69</v>
      </c>
      <c r="L8" s="323">
        <v>2</v>
      </c>
      <c r="M8" s="323"/>
      <c r="N8" s="17" t="s">
        <v>68</v>
      </c>
      <c r="R8" s="21"/>
      <c r="S8" s="21"/>
      <c r="T8" s="21"/>
      <c r="U8" s="15"/>
      <c r="V8" s="22"/>
      <c r="W8" s="15"/>
      <c r="X8" s="16"/>
      <c r="Y8" s="18"/>
      <c r="AA8" s="51"/>
      <c r="AB8" s="51"/>
      <c r="AC8" s="51"/>
      <c r="AD8" s="51"/>
    </row>
    <row r="9" spans="1:30" ht="18.75" customHeight="1">
      <c r="A9" s="257" t="s">
        <v>38</v>
      </c>
      <c r="B9" s="258"/>
      <c r="C9" s="258"/>
      <c r="D9" s="258"/>
      <c r="E9" s="258"/>
      <c r="F9" s="258"/>
      <c r="G9" s="259"/>
      <c r="H9" s="276" t="s">
        <v>34</v>
      </c>
      <c r="I9" s="276"/>
      <c r="J9" s="276"/>
      <c r="K9" s="276"/>
      <c r="L9" s="276"/>
      <c r="M9" s="276"/>
      <c r="N9" s="316" t="s">
        <v>35</v>
      </c>
      <c r="O9" s="317"/>
      <c r="P9" s="317"/>
      <c r="Q9" s="317"/>
      <c r="R9" s="317"/>
      <c r="S9" s="318"/>
      <c r="T9" s="319"/>
      <c r="U9" s="319"/>
      <c r="V9" s="319"/>
      <c r="W9" s="319"/>
      <c r="X9" s="319"/>
      <c r="Y9" s="320"/>
      <c r="AA9" s="49"/>
      <c r="AB9" s="49"/>
      <c r="AC9" s="49"/>
      <c r="AD9" s="49"/>
    </row>
    <row r="10" spans="1:30" ht="12" customHeight="1">
      <c r="A10" s="260" t="s">
        <v>51</v>
      </c>
      <c r="B10" s="265" t="s">
        <v>0</v>
      </c>
      <c r="C10" s="265"/>
      <c r="D10" s="265"/>
      <c r="E10" s="265"/>
      <c r="F10" s="265"/>
      <c r="G10" s="265"/>
      <c r="H10" s="327" t="s">
        <v>190</v>
      </c>
      <c r="I10" s="328"/>
      <c r="J10" s="328"/>
      <c r="K10" s="328"/>
      <c r="L10" s="328"/>
      <c r="M10" s="328"/>
      <c r="N10" s="328"/>
      <c r="O10" s="328"/>
      <c r="P10" s="328"/>
      <c r="Q10" s="23"/>
      <c r="R10" s="23"/>
      <c r="S10" s="23"/>
      <c r="T10" s="23"/>
      <c r="U10" s="23"/>
      <c r="V10" s="23"/>
      <c r="W10" s="23"/>
      <c r="X10" s="23"/>
      <c r="Y10" s="24"/>
      <c r="AA10" s="49"/>
      <c r="AB10" s="49"/>
      <c r="AC10" s="49"/>
      <c r="AD10" s="49"/>
    </row>
    <row r="11" spans="1:30" ht="24.75" customHeight="1">
      <c r="A11" s="260"/>
      <c r="B11" s="322" t="s">
        <v>1</v>
      </c>
      <c r="C11" s="322"/>
      <c r="D11" s="322"/>
      <c r="E11" s="322"/>
      <c r="F11" s="322"/>
      <c r="G11" s="322"/>
      <c r="H11" s="321" t="s">
        <v>191</v>
      </c>
      <c r="I11" s="253"/>
      <c r="J11" s="253"/>
      <c r="K11" s="253"/>
      <c r="L11" s="253"/>
      <c r="M11" s="253"/>
      <c r="N11" s="253"/>
      <c r="O11" s="253"/>
      <c r="P11" s="253"/>
      <c r="Q11" s="25"/>
      <c r="R11" s="26" t="s">
        <v>12</v>
      </c>
      <c r="S11" s="27">
        <v>2</v>
      </c>
      <c r="T11" s="329" t="s">
        <v>11</v>
      </c>
      <c r="U11" s="329"/>
      <c r="V11" s="329"/>
      <c r="W11" s="329"/>
      <c r="X11" s="329"/>
      <c r="Y11" s="330"/>
      <c r="AA11" s="49"/>
      <c r="AB11" s="49"/>
      <c r="AC11" s="49"/>
      <c r="AD11" s="49"/>
    </row>
    <row r="12" spans="1:30" ht="29.25" customHeight="1">
      <c r="A12" s="260"/>
      <c r="B12" s="265" t="s">
        <v>2</v>
      </c>
      <c r="C12" s="265"/>
      <c r="D12" s="265"/>
      <c r="E12" s="265"/>
      <c r="F12" s="265"/>
      <c r="G12" s="265"/>
      <c r="H12" s="346" t="s">
        <v>192</v>
      </c>
      <c r="I12" s="347"/>
      <c r="J12" s="347"/>
      <c r="K12" s="347"/>
      <c r="L12" s="347"/>
      <c r="M12" s="347"/>
      <c r="N12" s="347"/>
      <c r="O12" s="347"/>
      <c r="P12" s="347"/>
      <c r="Q12" s="347"/>
      <c r="R12" s="347"/>
      <c r="S12" s="347"/>
      <c r="T12" s="347"/>
      <c r="U12" s="347"/>
      <c r="V12" s="347"/>
      <c r="W12" s="347"/>
      <c r="X12" s="347"/>
      <c r="Y12" s="348"/>
    </row>
    <row r="13" spans="1:30" ht="18.75" customHeight="1">
      <c r="A13" s="260"/>
      <c r="B13" s="265" t="s">
        <v>3</v>
      </c>
      <c r="C13" s="265"/>
      <c r="D13" s="265"/>
      <c r="E13" s="265"/>
      <c r="F13" s="265"/>
      <c r="G13" s="265"/>
      <c r="H13" s="310" t="s">
        <v>193</v>
      </c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2"/>
    </row>
    <row r="14" spans="1:30" ht="18.75" customHeight="1">
      <c r="A14" s="260"/>
      <c r="B14" s="265" t="s">
        <v>4</v>
      </c>
      <c r="C14" s="265"/>
      <c r="D14" s="265"/>
      <c r="E14" s="265"/>
      <c r="F14" s="265"/>
      <c r="G14" s="265"/>
      <c r="H14" s="324" t="s">
        <v>194</v>
      </c>
      <c r="I14" s="325"/>
      <c r="J14" s="325"/>
      <c r="K14" s="325"/>
      <c r="L14" s="325"/>
      <c r="M14" s="325"/>
      <c r="N14" s="325"/>
      <c r="O14" s="325"/>
      <c r="P14" s="325"/>
      <c r="Q14" s="325"/>
      <c r="R14" s="325"/>
      <c r="S14" s="325"/>
      <c r="T14" s="325"/>
      <c r="U14" s="325"/>
      <c r="V14" s="325"/>
      <c r="W14" s="325"/>
      <c r="X14" s="325"/>
      <c r="Y14" s="326"/>
    </row>
    <row r="15" spans="1:30" ht="35.25" customHeight="1">
      <c r="A15" s="261"/>
      <c r="B15" s="313" t="s">
        <v>78</v>
      </c>
      <c r="C15" s="313"/>
      <c r="D15" s="313"/>
      <c r="E15" s="313"/>
      <c r="F15" s="313"/>
      <c r="G15" s="313"/>
      <c r="H15" s="266" t="s">
        <v>195</v>
      </c>
      <c r="I15" s="267"/>
      <c r="J15" s="267"/>
      <c r="K15" s="267"/>
      <c r="L15" s="267"/>
      <c r="M15" s="267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  <c r="Y15" s="268"/>
    </row>
    <row r="16" spans="1:30" ht="18.75" customHeight="1">
      <c r="A16" s="260" t="s">
        <v>48</v>
      </c>
      <c r="B16" s="276" t="s">
        <v>92</v>
      </c>
      <c r="C16" s="276"/>
      <c r="D16" s="276"/>
      <c r="E16" s="276"/>
      <c r="F16" s="276"/>
      <c r="G16" s="276"/>
      <c r="H16" s="276" t="s">
        <v>89</v>
      </c>
      <c r="I16" s="276"/>
      <c r="J16" s="276"/>
      <c r="K16" s="276"/>
      <c r="L16" s="269" t="s">
        <v>90</v>
      </c>
      <c r="M16" s="270"/>
      <c r="N16" s="270"/>
      <c r="O16" s="270"/>
      <c r="P16" s="331"/>
      <c r="Q16" s="269" t="s">
        <v>88</v>
      </c>
      <c r="R16" s="270"/>
      <c r="S16" s="270"/>
      <c r="T16" s="331"/>
      <c r="U16" s="276" t="s">
        <v>91</v>
      </c>
      <c r="V16" s="276"/>
      <c r="W16" s="276"/>
      <c r="X16" s="276"/>
      <c r="Y16" s="276"/>
    </row>
    <row r="17" spans="1:39" ht="18.75" customHeight="1">
      <c r="A17" s="260"/>
      <c r="B17" s="274" t="s">
        <v>85</v>
      </c>
      <c r="C17" s="274"/>
      <c r="D17" s="274"/>
      <c r="E17" s="274"/>
      <c r="F17" s="274"/>
      <c r="G17" s="274"/>
      <c r="H17" s="263" t="s">
        <v>81</v>
      </c>
      <c r="I17" s="264"/>
      <c r="J17" s="264"/>
      <c r="K17" s="264"/>
      <c r="L17" s="264"/>
      <c r="M17" s="275"/>
      <c r="N17" s="275"/>
      <c r="O17" s="275"/>
      <c r="P17" s="275"/>
      <c r="Q17" s="275"/>
      <c r="R17" s="275"/>
      <c r="S17" s="275"/>
      <c r="T17" s="275"/>
      <c r="U17" s="275"/>
      <c r="V17" s="275"/>
      <c r="W17" s="275"/>
      <c r="X17" s="275"/>
      <c r="Y17" s="36" t="s">
        <v>80</v>
      </c>
    </row>
    <row r="18" spans="1:39" ht="18.75" customHeight="1">
      <c r="A18" s="260"/>
      <c r="B18" s="273" t="s">
        <v>66</v>
      </c>
      <c r="C18" s="273"/>
      <c r="D18" s="273"/>
      <c r="E18" s="273"/>
      <c r="F18" s="273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</row>
    <row r="19" spans="1:39" ht="25.7" customHeight="1">
      <c r="A19" s="260"/>
      <c r="B19" s="269" t="s">
        <v>82</v>
      </c>
      <c r="C19" s="270"/>
      <c r="D19" s="270"/>
      <c r="E19" s="270"/>
      <c r="F19" s="270"/>
      <c r="G19" s="270"/>
      <c r="H19" s="270"/>
      <c r="I19" s="270"/>
      <c r="J19" s="270"/>
      <c r="K19" s="270"/>
      <c r="L19" s="271" t="s">
        <v>83</v>
      </c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2"/>
    </row>
    <row r="20" spans="1:39" ht="25.7" customHeight="1">
      <c r="A20" s="260"/>
      <c r="B20" s="269" t="s">
        <v>87</v>
      </c>
      <c r="C20" s="270"/>
      <c r="D20" s="270"/>
      <c r="E20" s="270"/>
      <c r="F20" s="270"/>
      <c r="G20" s="270"/>
      <c r="H20" s="270"/>
      <c r="I20" s="270"/>
      <c r="J20" s="270"/>
      <c r="K20" s="270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2"/>
    </row>
    <row r="21" spans="1:39" ht="37.5" customHeight="1">
      <c r="A21" s="286" t="s">
        <v>86</v>
      </c>
      <c r="B21" s="286"/>
      <c r="C21" s="286"/>
      <c r="D21" s="286"/>
      <c r="E21" s="286"/>
      <c r="F21" s="286"/>
      <c r="G21" s="286"/>
      <c r="H21" s="266" t="s">
        <v>196</v>
      </c>
      <c r="I21" s="267"/>
      <c r="J21" s="267"/>
      <c r="K21" s="267"/>
      <c r="L21" s="267"/>
      <c r="M21" s="267"/>
      <c r="N21" s="267"/>
      <c r="O21" s="267"/>
      <c r="P21" s="267"/>
      <c r="Q21" s="267"/>
      <c r="R21" s="267"/>
      <c r="S21" s="267"/>
      <c r="T21" s="267"/>
      <c r="U21" s="267"/>
      <c r="V21" s="267"/>
      <c r="W21" s="267"/>
      <c r="X21" s="267"/>
      <c r="Y21" s="268"/>
    </row>
    <row r="22" spans="1:39" ht="22.5" customHeight="1">
      <c r="A22" s="286" t="s">
        <v>5</v>
      </c>
      <c r="B22" s="286"/>
      <c r="C22" s="286"/>
      <c r="D22" s="286"/>
      <c r="E22" s="286"/>
      <c r="F22" s="286"/>
      <c r="G22" s="286"/>
      <c r="H22" s="287" t="s">
        <v>197</v>
      </c>
      <c r="I22" s="287"/>
      <c r="J22" s="287"/>
      <c r="K22" s="287"/>
      <c r="L22" s="287"/>
      <c r="M22" s="287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39" ht="18.75" customHeight="1">
      <c r="A23" s="288" t="s">
        <v>52</v>
      </c>
      <c r="B23" s="289"/>
      <c r="C23" s="243" t="s">
        <v>43</v>
      </c>
      <c r="D23" s="244"/>
      <c r="E23" s="255" t="s">
        <v>44</v>
      </c>
      <c r="F23" s="256"/>
      <c r="G23" s="256"/>
      <c r="H23" s="244"/>
      <c r="I23" s="255" t="s">
        <v>65</v>
      </c>
      <c r="J23" s="256"/>
      <c r="K23" s="256"/>
      <c r="L23" s="256"/>
      <c r="M23" s="256"/>
      <c r="N23" s="244"/>
      <c r="O23" s="255" t="s">
        <v>36</v>
      </c>
      <c r="P23" s="256"/>
      <c r="Q23" s="256"/>
      <c r="R23" s="244"/>
      <c r="S23" s="257" t="s">
        <v>7</v>
      </c>
      <c r="T23" s="259"/>
      <c r="U23" s="303" t="s">
        <v>8</v>
      </c>
      <c r="V23" s="304"/>
      <c r="W23" s="304"/>
      <c r="X23" s="304"/>
      <c r="Y23" s="305"/>
    </row>
    <row r="24" spans="1:39" ht="27.75" customHeight="1">
      <c r="A24" s="290"/>
      <c r="B24" s="291"/>
      <c r="C24" s="243" t="s">
        <v>6</v>
      </c>
      <c r="D24" s="244"/>
      <c r="E24" s="255" t="s">
        <v>9</v>
      </c>
      <c r="F24" s="244"/>
      <c r="G24" s="255" t="s">
        <v>10</v>
      </c>
      <c r="H24" s="244"/>
      <c r="I24" s="255" t="s">
        <v>6</v>
      </c>
      <c r="J24" s="244"/>
      <c r="K24" s="255" t="s">
        <v>64</v>
      </c>
      <c r="L24" s="244"/>
      <c r="M24" s="255" t="s">
        <v>10</v>
      </c>
      <c r="N24" s="244"/>
      <c r="O24" s="255" t="s">
        <v>37</v>
      </c>
      <c r="P24" s="244"/>
      <c r="Q24" s="299" t="s">
        <v>47</v>
      </c>
      <c r="R24" s="300"/>
      <c r="S24" s="257"/>
      <c r="T24" s="259"/>
      <c r="U24" s="306"/>
      <c r="V24" s="307"/>
      <c r="W24" s="307"/>
      <c r="X24" s="307"/>
      <c r="Y24" s="308"/>
    </row>
    <row r="25" spans="1:39" ht="18.75" customHeight="1">
      <c r="A25" s="292"/>
      <c r="B25" s="293"/>
      <c r="C25" s="253"/>
      <c r="D25" s="262"/>
      <c r="E25" s="252"/>
      <c r="F25" s="262"/>
      <c r="G25" s="252"/>
      <c r="H25" s="262"/>
      <c r="I25" s="252"/>
      <c r="J25" s="262"/>
      <c r="K25" s="252"/>
      <c r="L25" s="262"/>
      <c r="M25" s="252"/>
      <c r="N25" s="262"/>
      <c r="O25" s="252"/>
      <c r="P25" s="253"/>
      <c r="Q25" s="252"/>
      <c r="R25" s="253"/>
      <c r="S25" s="297">
        <f>SUM(C25:R25)</f>
        <v>0</v>
      </c>
      <c r="T25" s="298"/>
      <c r="U25" s="301"/>
      <c r="V25" s="301"/>
      <c r="W25" s="301"/>
      <c r="X25" s="301"/>
      <c r="Y25" s="302"/>
    </row>
    <row r="26" spans="1:39" s="19" customFormat="1" ht="26.25" customHeight="1">
      <c r="A26" s="282" t="s">
        <v>53</v>
      </c>
      <c r="B26" s="283"/>
      <c r="C26" s="248" t="s">
        <v>71</v>
      </c>
      <c r="D26" s="248"/>
      <c r="E26" s="248"/>
      <c r="F26" s="248"/>
      <c r="G26" s="248" t="s">
        <v>75</v>
      </c>
      <c r="H26" s="248"/>
      <c r="I26" s="248"/>
      <c r="J26" s="278" t="s">
        <v>79</v>
      </c>
      <c r="K26" s="279"/>
      <c r="L26" s="279"/>
      <c r="M26" s="28" t="s">
        <v>41</v>
      </c>
      <c r="N26" s="47"/>
      <c r="O26" s="48" t="s">
        <v>42</v>
      </c>
      <c r="P26" s="280" t="s">
        <v>62</v>
      </c>
      <c r="Q26" s="281"/>
      <c r="R26" s="281"/>
      <c r="S26" s="28" t="s">
        <v>41</v>
      </c>
      <c r="T26" s="47"/>
      <c r="U26" s="48" t="s">
        <v>42</v>
      </c>
      <c r="V26" s="40"/>
      <c r="W26" s="277"/>
      <c r="X26" s="277"/>
      <c r="Y26" s="277"/>
      <c r="AM26" s="29"/>
    </row>
    <row r="27" spans="1:39" s="19" customFormat="1" ht="26.25" customHeight="1">
      <c r="A27" s="284"/>
      <c r="B27" s="285"/>
      <c r="C27" s="248" t="s">
        <v>67</v>
      </c>
      <c r="D27" s="248"/>
      <c r="E27" s="248"/>
      <c r="F27" s="248"/>
      <c r="G27" s="248" t="s">
        <v>76</v>
      </c>
      <c r="H27" s="248"/>
      <c r="I27" s="248"/>
      <c r="J27" s="278" t="s">
        <v>79</v>
      </c>
      <c r="K27" s="279"/>
      <c r="L27" s="279"/>
      <c r="M27" s="28" t="s">
        <v>41</v>
      </c>
      <c r="N27" s="47"/>
      <c r="O27" s="48" t="s">
        <v>42</v>
      </c>
      <c r="P27" s="280" t="s">
        <v>62</v>
      </c>
      <c r="Q27" s="281"/>
      <c r="R27" s="281"/>
      <c r="S27" s="28" t="s">
        <v>41</v>
      </c>
      <c r="T27" s="47"/>
      <c r="U27" s="48" t="s">
        <v>42</v>
      </c>
      <c r="V27" s="40"/>
      <c r="W27" s="277"/>
      <c r="X27" s="277"/>
      <c r="Y27" s="277"/>
      <c r="AM27" s="29"/>
    </row>
    <row r="28" spans="1:39" ht="18" customHeight="1">
      <c r="A28" s="30" t="s">
        <v>19</v>
      </c>
    </row>
    <row r="29" spans="1:39" ht="17.25" customHeight="1">
      <c r="I29" s="31" t="s">
        <v>20</v>
      </c>
      <c r="J29" s="19"/>
      <c r="K29" s="19"/>
      <c r="L29" s="294"/>
      <c r="M29" s="294"/>
      <c r="N29" s="31" t="s">
        <v>21</v>
      </c>
      <c r="O29" s="41"/>
      <c r="P29" s="31" t="s">
        <v>18</v>
      </c>
      <c r="Q29" s="41"/>
      <c r="R29" s="31" t="s">
        <v>16</v>
      </c>
      <c r="T29" s="295" t="s">
        <v>70</v>
      </c>
      <c r="U29" s="295"/>
      <c r="V29" s="296"/>
      <c r="W29" s="296"/>
      <c r="X29" s="296"/>
      <c r="Y29" s="296"/>
    </row>
    <row r="30" spans="1:39" ht="14.25" thickBot="1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39">
      <c r="A31" s="33" t="s">
        <v>32</v>
      </c>
    </row>
    <row r="32" spans="1:39" ht="14.25">
      <c r="J32" s="333" t="s">
        <v>54</v>
      </c>
      <c r="K32" s="333"/>
      <c r="L32" s="333"/>
      <c r="M32" s="333"/>
      <c r="N32" s="333"/>
      <c r="O32" s="333"/>
    </row>
    <row r="34" spans="1:25" ht="17.25" customHeight="1">
      <c r="A34" s="334"/>
      <c r="B34" s="334"/>
      <c r="C34" s="334"/>
      <c r="D34" s="334"/>
      <c r="E34" s="334"/>
      <c r="F34" s="334"/>
      <c r="G34" s="33" t="s">
        <v>14</v>
      </c>
      <c r="Q34" s="34" t="s">
        <v>33</v>
      </c>
      <c r="R34" s="11"/>
      <c r="S34" s="335"/>
      <c r="T34" s="335"/>
      <c r="U34" s="34" t="s">
        <v>21</v>
      </c>
      <c r="V34" s="42"/>
      <c r="W34" s="34" t="s">
        <v>23</v>
      </c>
      <c r="X34" s="42"/>
      <c r="Y34" s="34" t="s">
        <v>22</v>
      </c>
    </row>
    <row r="35" spans="1:25">
      <c r="A35" s="35" t="s">
        <v>55</v>
      </c>
    </row>
    <row r="36" spans="1:25" ht="15" customHeight="1">
      <c r="A36" s="1" t="s">
        <v>187</v>
      </c>
      <c r="B36" s="1" t="s">
        <v>188</v>
      </c>
      <c r="N36" s="35" t="s">
        <v>77</v>
      </c>
    </row>
    <row r="37" spans="1:25">
      <c r="C37" s="33" t="s">
        <v>63</v>
      </c>
    </row>
    <row r="38" spans="1:25">
      <c r="C38" s="336" t="s">
        <v>24</v>
      </c>
      <c r="D38" s="336"/>
      <c r="E38" s="336"/>
      <c r="F38" s="336"/>
      <c r="G38" s="340" t="s">
        <v>56</v>
      </c>
      <c r="H38" s="340"/>
      <c r="I38" s="340"/>
      <c r="J38" s="340"/>
      <c r="K38" s="340" t="s">
        <v>57</v>
      </c>
      <c r="L38" s="340"/>
      <c r="M38" s="340"/>
      <c r="N38" s="341"/>
      <c r="O38" s="340" t="s">
        <v>61</v>
      </c>
      <c r="P38" s="340"/>
      <c r="Q38" s="340"/>
      <c r="R38" s="340"/>
      <c r="S38" s="340" t="s">
        <v>39</v>
      </c>
      <c r="T38" s="340"/>
      <c r="U38" s="340"/>
      <c r="V38" s="340"/>
      <c r="W38" s="340"/>
    </row>
    <row r="39" spans="1:25" ht="15.75" customHeight="1">
      <c r="C39" s="337" t="s">
        <v>45</v>
      </c>
      <c r="D39" s="338"/>
      <c r="E39" s="339" t="s">
        <v>46</v>
      </c>
      <c r="F39" s="337"/>
      <c r="G39" s="340"/>
      <c r="H39" s="340"/>
      <c r="I39" s="340"/>
      <c r="J39" s="340"/>
      <c r="K39" s="340"/>
      <c r="L39" s="340"/>
      <c r="M39" s="340"/>
      <c r="N39" s="341"/>
      <c r="O39" s="340"/>
      <c r="P39" s="340"/>
      <c r="Q39" s="340"/>
      <c r="R39" s="340"/>
      <c r="S39" s="340"/>
      <c r="T39" s="340"/>
      <c r="U39" s="340"/>
      <c r="V39" s="340"/>
      <c r="W39" s="340"/>
    </row>
    <row r="40" spans="1:25" ht="31.5" customHeight="1">
      <c r="C40" s="342"/>
      <c r="D40" s="343"/>
      <c r="E40" s="344"/>
      <c r="F40" s="342"/>
      <c r="G40" s="342"/>
      <c r="H40" s="342"/>
      <c r="I40" s="342"/>
      <c r="J40" s="342"/>
      <c r="K40" s="349"/>
      <c r="L40" s="349"/>
      <c r="M40" s="349"/>
      <c r="N40" s="350"/>
      <c r="O40" s="349"/>
      <c r="P40" s="349"/>
      <c r="Q40" s="349"/>
      <c r="R40" s="349"/>
      <c r="S40" s="349"/>
      <c r="T40" s="349"/>
      <c r="U40" s="349"/>
      <c r="V40" s="349"/>
      <c r="W40" s="349"/>
    </row>
    <row r="42" spans="1:25">
      <c r="Y42" s="14" t="s">
        <v>84</v>
      </c>
    </row>
    <row r="100" spans="2:2">
      <c r="B100" s="1" t="s">
        <v>188</v>
      </c>
    </row>
    <row r="101" spans="2:2">
      <c r="B101" s="1" t="s">
        <v>189</v>
      </c>
    </row>
  </sheetData>
  <mergeCells count="102">
    <mergeCell ref="C40:D40"/>
    <mergeCell ref="E40:F40"/>
    <mergeCell ref="G40:J40"/>
    <mergeCell ref="K40:N40"/>
    <mergeCell ref="O40:R40"/>
    <mergeCell ref="S40:W40"/>
    <mergeCell ref="C38:F38"/>
    <mergeCell ref="G38:J39"/>
    <mergeCell ref="K38:N39"/>
    <mergeCell ref="O38:R39"/>
    <mergeCell ref="S38:W39"/>
    <mergeCell ref="C39:D39"/>
    <mergeCell ref="E39:F39"/>
    <mergeCell ref="W27:Y27"/>
    <mergeCell ref="L29:M29"/>
    <mergeCell ref="T29:U29"/>
    <mergeCell ref="V29:Y29"/>
    <mergeCell ref="J32:O32"/>
    <mergeCell ref="A34:F34"/>
    <mergeCell ref="S34:T34"/>
    <mergeCell ref="A26:B27"/>
    <mergeCell ref="C26:F26"/>
    <mergeCell ref="G26:I26"/>
    <mergeCell ref="J26:L26"/>
    <mergeCell ref="P26:R26"/>
    <mergeCell ref="W26:Y26"/>
    <mergeCell ref="C27:F27"/>
    <mergeCell ref="G27:I27"/>
    <mergeCell ref="J27:L27"/>
    <mergeCell ref="P27:R27"/>
    <mergeCell ref="U25:Y25"/>
    <mergeCell ref="U23:Y24"/>
    <mergeCell ref="C24:D24"/>
    <mergeCell ref="E24:F24"/>
    <mergeCell ref="G24:H24"/>
    <mergeCell ref="I24:J24"/>
    <mergeCell ref="K24:L24"/>
    <mergeCell ref="M24:N24"/>
    <mergeCell ref="O24:P24"/>
    <mergeCell ref="Q24:R24"/>
    <mergeCell ref="A23:B25"/>
    <mergeCell ref="C23:D23"/>
    <mergeCell ref="E23:H23"/>
    <mergeCell ref="I23:N23"/>
    <mergeCell ref="O23:R23"/>
    <mergeCell ref="S23:T24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A21:G21"/>
    <mergeCell ref="H21:Y21"/>
    <mergeCell ref="A22:G22"/>
    <mergeCell ref="H22:Y22"/>
    <mergeCell ref="B17:G17"/>
    <mergeCell ref="H17:L17"/>
    <mergeCell ref="M17:X17"/>
    <mergeCell ref="B18:Y18"/>
    <mergeCell ref="B19:K19"/>
    <mergeCell ref="L19:Y19"/>
    <mergeCell ref="A16:A20"/>
    <mergeCell ref="B16:G16"/>
    <mergeCell ref="H16:K16"/>
    <mergeCell ref="L16:P16"/>
    <mergeCell ref="Q16:T16"/>
    <mergeCell ref="U16:Y16"/>
    <mergeCell ref="B20:K20"/>
    <mergeCell ref="L20:Y20"/>
    <mergeCell ref="A8:G8"/>
    <mergeCell ref="L8:M8"/>
    <mergeCell ref="A9:G9"/>
    <mergeCell ref="H9:M9"/>
    <mergeCell ref="N9:S9"/>
    <mergeCell ref="T9:Y9"/>
    <mergeCell ref="B14:G14"/>
    <mergeCell ref="H14:Y14"/>
    <mergeCell ref="B15:G15"/>
    <mergeCell ref="H15:Y15"/>
    <mergeCell ref="A10:A15"/>
    <mergeCell ref="B10:G10"/>
    <mergeCell ref="H10:P10"/>
    <mergeCell ref="B11:G11"/>
    <mergeCell ref="H11:P11"/>
    <mergeCell ref="T11:Y11"/>
    <mergeCell ref="B12:G12"/>
    <mergeCell ref="H12:Y12"/>
    <mergeCell ref="B13:G13"/>
    <mergeCell ref="H13:Y13"/>
    <mergeCell ref="S1:U1"/>
    <mergeCell ref="V1:Y1"/>
    <mergeCell ref="I2:P2"/>
    <mergeCell ref="U3:Y3"/>
    <mergeCell ref="A4:J4"/>
    <mergeCell ref="P4:R4"/>
    <mergeCell ref="A7:G7"/>
    <mergeCell ref="H7:L7"/>
    <mergeCell ref="P7:T7"/>
  </mergeCells>
  <phoneticPr fontId="3"/>
  <dataValidations count="2">
    <dataValidation allowBlank="1" showInputMessage="1" showErrorMessage="1" prompt="この色のセルは_x000a_入力不要です" sqref="V1:Y1" xr:uid="{AFD146B4-ABF7-4AB1-8F26-29EC0A65A6E3}"/>
    <dataValidation type="list" allowBlank="1" showInputMessage="1" showErrorMessage="1" sqref="B36" xr:uid="{844FE7B6-841A-43F6-A8C1-C1023B1D28AE}">
      <formula1>$B$100:$B$101</formula1>
    </dataValidation>
  </dataValidations>
  <printOptions horizontalCentered="1"/>
  <pageMargins left="0.59055118110236227" right="0.39370078740157483" top="0.78740157480314965" bottom="0.39370078740157483" header="0.19685039370078741" footer="0.31496062992125984"/>
  <pageSetup paperSize="9" scale="82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15</xdr:row>
                    <xdr:rowOff>9525</xdr:rowOff>
                  </from>
                  <to>
                    <xdr:col>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16</xdr:row>
                    <xdr:rowOff>9525</xdr:rowOff>
                  </from>
                  <to>
                    <xdr:col>1</xdr:col>
                    <xdr:colOff>247650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17</xdr:row>
                    <xdr:rowOff>0</xdr:rowOff>
                  </from>
                  <to>
                    <xdr:col>1</xdr:col>
                    <xdr:colOff>247650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7</xdr:col>
                    <xdr:colOff>9525</xdr:colOff>
                    <xdr:row>15</xdr:row>
                    <xdr:rowOff>9525</xdr:rowOff>
                  </from>
                  <to>
                    <xdr:col>7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11</xdr:col>
                    <xdr:colOff>9525</xdr:colOff>
                    <xdr:row>15</xdr:row>
                    <xdr:rowOff>9525</xdr:rowOff>
                  </from>
                  <to>
                    <xdr:col>11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20</xdr:col>
                    <xdr:colOff>9525</xdr:colOff>
                    <xdr:row>15</xdr:row>
                    <xdr:rowOff>9525</xdr:rowOff>
                  </from>
                  <to>
                    <xdr:col>20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9525</xdr:colOff>
                    <xdr:row>19</xdr:row>
                    <xdr:rowOff>38100</xdr:rowOff>
                  </from>
                  <to>
                    <xdr:col>1</xdr:col>
                    <xdr:colOff>257175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7</xdr:col>
                    <xdr:colOff>238125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9</xdr:col>
                    <xdr:colOff>9525</xdr:colOff>
                    <xdr:row>25</xdr:row>
                    <xdr:rowOff>57150</xdr:rowOff>
                  </from>
                  <to>
                    <xdr:col>9</xdr:col>
                    <xdr:colOff>247650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15</xdr:col>
                    <xdr:colOff>9525</xdr:colOff>
                    <xdr:row>25</xdr:row>
                    <xdr:rowOff>57150</xdr:rowOff>
                  </from>
                  <to>
                    <xdr:col>15</xdr:col>
                    <xdr:colOff>247650</xdr:colOff>
                    <xdr:row>25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0</xdr:col>
                    <xdr:colOff>114300</xdr:colOff>
                    <xdr:row>34</xdr:row>
                    <xdr:rowOff>152400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9</xdr:col>
                    <xdr:colOff>9525</xdr:colOff>
                    <xdr:row>26</xdr:row>
                    <xdr:rowOff>57150</xdr:rowOff>
                  </from>
                  <to>
                    <xdr:col>9</xdr:col>
                    <xdr:colOff>247650</xdr:colOff>
                    <xdr:row>26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15</xdr:col>
                    <xdr:colOff>9525</xdr:colOff>
                    <xdr:row>26</xdr:row>
                    <xdr:rowOff>57150</xdr:rowOff>
                  </from>
                  <to>
                    <xdr:col>15</xdr:col>
                    <xdr:colOff>247650</xdr:colOff>
                    <xdr:row>26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7</xdr:col>
                    <xdr:colOff>238125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18</xdr:row>
                    <xdr:rowOff>47625</xdr:rowOff>
                  </from>
                  <to>
                    <xdr:col>1</xdr:col>
                    <xdr:colOff>257175</xdr:colOff>
                    <xdr:row>18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16</xdr:col>
                    <xdr:colOff>9525</xdr:colOff>
                    <xdr:row>15</xdr:row>
                    <xdr:rowOff>9525</xdr:rowOff>
                  </from>
                  <to>
                    <xdr:col>16</xdr:col>
                    <xdr:colOff>247650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CC"/>
  </sheetPr>
  <dimension ref="A1:K104"/>
  <sheetViews>
    <sheetView view="pageBreakPreview" zoomScaleNormal="120" zoomScaleSheetLayoutView="100" workbookViewId="0">
      <selection activeCell="L5" sqref="L5"/>
    </sheetView>
  </sheetViews>
  <sheetFormatPr defaultColWidth="9" defaultRowHeight="13.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277" t="s">
        <v>25</v>
      </c>
      <c r="B3" s="277" t="s">
        <v>26</v>
      </c>
      <c r="C3" s="277" t="s">
        <v>3</v>
      </c>
      <c r="D3" s="277" t="s" ph="1">
        <v>27</v>
      </c>
      <c r="E3" s="277" t="s">
        <v>28</v>
      </c>
      <c r="F3" s="351" t="s">
        <v>210</v>
      </c>
      <c r="G3" s="277" t="s">
        <v>60</v>
      </c>
      <c r="H3" s="351" t="s">
        <v>40</v>
      </c>
      <c r="I3" s="340" t="s">
        <v>115</v>
      </c>
      <c r="J3" s="351" t="s">
        <v>211</v>
      </c>
      <c r="K3" s="351" t="s">
        <v>212</v>
      </c>
    </row>
    <row r="4" spans="1:11">
      <c r="A4" s="277"/>
      <c r="B4" s="277"/>
      <c r="C4" s="277"/>
      <c r="D4" s="277"/>
      <c r="E4" s="277"/>
      <c r="F4" s="352"/>
      <c r="G4" s="277"/>
      <c r="H4" s="352"/>
      <c r="I4" s="340"/>
      <c r="J4" s="352"/>
      <c r="K4" s="352"/>
    </row>
    <row r="5" spans="1:11" ht="12" customHeight="1">
      <c r="A5" s="356">
        <v>1</v>
      </c>
      <c r="B5" s="355"/>
      <c r="C5" s="355"/>
      <c r="D5" s="6"/>
      <c r="E5" s="357"/>
      <c r="F5" s="353"/>
      <c r="G5" s="358"/>
      <c r="H5" s="354"/>
      <c r="I5" s="361"/>
      <c r="J5" s="354">
        <f>+SUM(H5:H104)</f>
        <v>0</v>
      </c>
      <c r="K5" s="354" t="b">
        <f>+EXACT(J5,使用申請書!S40)</f>
        <v>0</v>
      </c>
    </row>
    <row r="6" spans="1:11" ht="19.5" customHeight="1">
      <c r="A6" s="356"/>
      <c r="B6" s="355"/>
      <c r="C6" s="355"/>
      <c r="D6" s="7"/>
      <c r="E6" s="357"/>
      <c r="F6" s="353"/>
      <c r="G6" s="359"/>
      <c r="H6" s="354"/>
      <c r="I6" s="362"/>
      <c r="J6" s="354"/>
      <c r="K6" s="354"/>
    </row>
    <row r="7" spans="1:11" ht="12" customHeight="1">
      <c r="A7" s="356">
        <v>2</v>
      </c>
      <c r="B7" s="355"/>
      <c r="C7" s="355"/>
      <c r="D7" s="8"/>
      <c r="E7" s="357" t="s">
        <v>93</v>
      </c>
      <c r="F7" s="353"/>
      <c r="G7" s="358"/>
      <c r="H7" s="354"/>
      <c r="I7" s="362"/>
    </row>
    <row r="8" spans="1:11" ht="19.5" customHeight="1">
      <c r="A8" s="356"/>
      <c r="B8" s="355"/>
      <c r="C8" s="355"/>
      <c r="D8" s="7"/>
      <c r="E8" s="357"/>
      <c r="F8" s="353"/>
      <c r="G8" s="359"/>
      <c r="H8" s="354"/>
      <c r="I8" s="362"/>
    </row>
    <row r="9" spans="1:11" ht="12" customHeight="1">
      <c r="A9" s="356">
        <v>3</v>
      </c>
      <c r="B9" s="355"/>
      <c r="C9" s="355"/>
      <c r="D9" s="8"/>
      <c r="E9" s="357"/>
      <c r="F9" s="353"/>
      <c r="G9" s="358"/>
      <c r="H9" s="354"/>
      <c r="I9" s="362"/>
    </row>
    <row r="10" spans="1:11" ht="19.5" customHeight="1">
      <c r="A10" s="356"/>
      <c r="B10" s="355"/>
      <c r="C10" s="355"/>
      <c r="D10" s="7"/>
      <c r="E10" s="357"/>
      <c r="F10" s="353"/>
      <c r="G10" s="359"/>
      <c r="H10" s="354"/>
      <c r="I10" s="362"/>
    </row>
    <row r="11" spans="1:11" ht="12" customHeight="1">
      <c r="A11" s="356">
        <v>4</v>
      </c>
      <c r="B11" s="355"/>
      <c r="C11" s="355"/>
      <c r="D11" s="8"/>
      <c r="E11" s="357"/>
      <c r="F11" s="353"/>
      <c r="G11" s="358"/>
      <c r="H11" s="354"/>
      <c r="I11" s="362"/>
    </row>
    <row r="12" spans="1:11" ht="19.5" customHeight="1">
      <c r="A12" s="356"/>
      <c r="B12" s="355"/>
      <c r="C12" s="355"/>
      <c r="D12" s="7"/>
      <c r="E12" s="357"/>
      <c r="F12" s="353"/>
      <c r="G12" s="359"/>
      <c r="H12" s="354"/>
      <c r="I12" s="362"/>
    </row>
    <row r="13" spans="1:11" ht="12" customHeight="1">
      <c r="A13" s="356">
        <v>5</v>
      </c>
      <c r="B13" s="355"/>
      <c r="C13" s="355"/>
      <c r="D13" s="8"/>
      <c r="E13" s="357" t="s">
        <v>93</v>
      </c>
      <c r="F13" s="355"/>
      <c r="G13" s="360"/>
      <c r="H13" s="354"/>
      <c r="I13" s="362"/>
    </row>
    <row r="14" spans="1:11" ht="19.5" customHeight="1">
      <c r="A14" s="356"/>
      <c r="B14" s="355"/>
      <c r="C14" s="355"/>
      <c r="D14" s="7"/>
      <c r="E14" s="357"/>
      <c r="F14" s="355"/>
      <c r="G14" s="360"/>
      <c r="H14" s="354"/>
      <c r="I14" s="362"/>
    </row>
    <row r="15" spans="1:11" ht="12" customHeight="1">
      <c r="A15" s="356">
        <v>6</v>
      </c>
      <c r="B15" s="355"/>
      <c r="C15" s="355"/>
      <c r="D15" s="8"/>
      <c r="E15" s="357" t="s">
        <v>93</v>
      </c>
      <c r="F15" s="355"/>
      <c r="G15" s="360"/>
      <c r="H15" s="354"/>
      <c r="I15" s="362"/>
    </row>
    <row r="16" spans="1:11" ht="19.5" customHeight="1">
      <c r="A16" s="356"/>
      <c r="B16" s="355"/>
      <c r="C16" s="355"/>
      <c r="D16" s="7"/>
      <c r="E16" s="357"/>
      <c r="F16" s="355"/>
      <c r="G16" s="360"/>
      <c r="H16" s="354"/>
      <c r="I16" s="362"/>
    </row>
    <row r="17" spans="1:9" ht="12" customHeight="1">
      <c r="A17" s="356">
        <v>7</v>
      </c>
      <c r="B17" s="355"/>
      <c r="C17" s="355"/>
      <c r="D17" s="8"/>
      <c r="E17" s="357" t="s">
        <v>93</v>
      </c>
      <c r="F17" s="355"/>
      <c r="G17" s="360"/>
      <c r="H17" s="354"/>
      <c r="I17" s="362"/>
    </row>
    <row r="18" spans="1:9" ht="19.5" customHeight="1">
      <c r="A18" s="356"/>
      <c r="B18" s="355"/>
      <c r="C18" s="355"/>
      <c r="D18" s="7"/>
      <c r="E18" s="357"/>
      <c r="F18" s="355"/>
      <c r="G18" s="360"/>
      <c r="H18" s="354"/>
      <c r="I18" s="362"/>
    </row>
    <row r="19" spans="1:9" ht="12" customHeight="1">
      <c r="A19" s="356">
        <v>8</v>
      </c>
      <c r="B19" s="355"/>
      <c r="C19" s="355"/>
      <c r="D19" s="8"/>
      <c r="E19" s="357" t="s">
        <v>93</v>
      </c>
      <c r="F19" s="355"/>
      <c r="G19" s="360"/>
      <c r="H19" s="354"/>
      <c r="I19" s="362"/>
    </row>
    <row r="20" spans="1:9" ht="19.5" customHeight="1">
      <c r="A20" s="356"/>
      <c r="B20" s="355"/>
      <c r="C20" s="355"/>
      <c r="D20" s="7"/>
      <c r="E20" s="357"/>
      <c r="F20" s="355"/>
      <c r="G20" s="360"/>
      <c r="H20" s="354"/>
      <c r="I20" s="362"/>
    </row>
    <row r="21" spans="1:9" ht="12" customHeight="1">
      <c r="A21" s="356">
        <v>9</v>
      </c>
      <c r="B21" s="355"/>
      <c r="C21" s="355"/>
      <c r="D21" s="8"/>
      <c r="E21" s="357" t="s">
        <v>93</v>
      </c>
      <c r="F21" s="355"/>
      <c r="G21" s="360"/>
      <c r="H21" s="354"/>
      <c r="I21" s="362"/>
    </row>
    <row r="22" spans="1:9" ht="19.5" customHeight="1">
      <c r="A22" s="356"/>
      <c r="B22" s="355"/>
      <c r="C22" s="355"/>
      <c r="D22" s="7"/>
      <c r="E22" s="357"/>
      <c r="F22" s="355"/>
      <c r="G22" s="360"/>
      <c r="H22" s="354"/>
      <c r="I22" s="362"/>
    </row>
    <row r="23" spans="1:9" ht="12" customHeight="1">
      <c r="A23" s="356">
        <v>10</v>
      </c>
      <c r="B23" s="355"/>
      <c r="C23" s="355"/>
      <c r="D23" s="8"/>
      <c r="E23" s="357" t="s">
        <v>93</v>
      </c>
      <c r="F23" s="355"/>
      <c r="G23" s="360"/>
      <c r="H23" s="354"/>
      <c r="I23" s="362"/>
    </row>
    <row r="24" spans="1:9" ht="19.5" customHeight="1">
      <c r="A24" s="356"/>
      <c r="B24" s="355"/>
      <c r="C24" s="355"/>
      <c r="D24" s="7"/>
      <c r="E24" s="357"/>
      <c r="F24" s="355"/>
      <c r="G24" s="360"/>
      <c r="H24" s="354"/>
      <c r="I24" s="362"/>
    </row>
    <row r="25" spans="1:9" ht="12" customHeight="1">
      <c r="A25" s="356">
        <v>11</v>
      </c>
      <c r="B25" s="355"/>
      <c r="C25" s="355"/>
      <c r="D25" s="8"/>
      <c r="E25" s="357" t="s">
        <v>93</v>
      </c>
      <c r="F25" s="355"/>
      <c r="G25" s="360"/>
      <c r="H25" s="354"/>
      <c r="I25" s="362"/>
    </row>
    <row r="26" spans="1:9" ht="19.5" customHeight="1">
      <c r="A26" s="356"/>
      <c r="B26" s="355"/>
      <c r="C26" s="355"/>
      <c r="D26" s="7"/>
      <c r="E26" s="357"/>
      <c r="F26" s="355"/>
      <c r="G26" s="360"/>
      <c r="H26" s="354"/>
      <c r="I26" s="362"/>
    </row>
    <row r="27" spans="1:9" ht="12" customHeight="1">
      <c r="A27" s="356">
        <v>12</v>
      </c>
      <c r="B27" s="355"/>
      <c r="C27" s="355"/>
      <c r="D27" s="8"/>
      <c r="E27" s="357" t="s">
        <v>93</v>
      </c>
      <c r="F27" s="355"/>
      <c r="G27" s="360"/>
      <c r="H27" s="354"/>
      <c r="I27" s="362"/>
    </row>
    <row r="28" spans="1:9" ht="19.5" customHeight="1">
      <c r="A28" s="356"/>
      <c r="B28" s="355"/>
      <c r="C28" s="355"/>
      <c r="D28" s="7"/>
      <c r="E28" s="357"/>
      <c r="F28" s="355"/>
      <c r="G28" s="360"/>
      <c r="H28" s="354"/>
      <c r="I28" s="362"/>
    </row>
    <row r="29" spans="1:9" ht="12" customHeight="1">
      <c r="A29" s="356">
        <v>13</v>
      </c>
      <c r="B29" s="355"/>
      <c r="C29" s="355"/>
      <c r="D29" s="8"/>
      <c r="E29" s="357" t="s">
        <v>93</v>
      </c>
      <c r="F29" s="355"/>
      <c r="G29" s="360"/>
      <c r="H29" s="354"/>
      <c r="I29" s="362"/>
    </row>
    <row r="30" spans="1:9" ht="19.5" customHeight="1">
      <c r="A30" s="356"/>
      <c r="B30" s="355"/>
      <c r="C30" s="355"/>
      <c r="D30" s="7"/>
      <c r="E30" s="357"/>
      <c r="F30" s="355"/>
      <c r="G30" s="360"/>
      <c r="H30" s="354"/>
      <c r="I30" s="362"/>
    </row>
    <row r="31" spans="1:9" ht="12" customHeight="1">
      <c r="A31" s="356">
        <v>14</v>
      </c>
      <c r="B31" s="355"/>
      <c r="C31" s="355"/>
      <c r="D31" s="8"/>
      <c r="E31" s="357" t="s">
        <v>93</v>
      </c>
      <c r="F31" s="355"/>
      <c r="G31" s="360"/>
      <c r="H31" s="354"/>
      <c r="I31" s="362"/>
    </row>
    <row r="32" spans="1:9" ht="19.5" customHeight="1">
      <c r="A32" s="356"/>
      <c r="B32" s="355"/>
      <c r="C32" s="355"/>
      <c r="D32" s="7"/>
      <c r="E32" s="357"/>
      <c r="F32" s="355"/>
      <c r="G32" s="360"/>
      <c r="H32" s="354"/>
      <c r="I32" s="362"/>
    </row>
    <row r="33" spans="1:9" ht="12" customHeight="1">
      <c r="A33" s="356">
        <v>15</v>
      </c>
      <c r="B33" s="355"/>
      <c r="C33" s="355"/>
      <c r="D33" s="8"/>
      <c r="E33" s="357" t="s">
        <v>93</v>
      </c>
      <c r="F33" s="355"/>
      <c r="G33" s="360"/>
      <c r="H33" s="354"/>
      <c r="I33" s="362"/>
    </row>
    <row r="34" spans="1:9" ht="19.5" customHeight="1">
      <c r="A34" s="356"/>
      <c r="B34" s="355"/>
      <c r="C34" s="355"/>
      <c r="D34" s="7"/>
      <c r="E34" s="357"/>
      <c r="F34" s="355"/>
      <c r="G34" s="360"/>
      <c r="H34" s="354"/>
      <c r="I34" s="362"/>
    </row>
    <row r="35" spans="1:9" ht="12" customHeight="1">
      <c r="A35" s="356">
        <v>16</v>
      </c>
      <c r="B35" s="355"/>
      <c r="C35" s="355"/>
      <c r="D35" s="8"/>
      <c r="E35" s="357" t="s">
        <v>93</v>
      </c>
      <c r="F35" s="355"/>
      <c r="G35" s="360"/>
      <c r="H35" s="354"/>
      <c r="I35" s="362"/>
    </row>
    <row r="36" spans="1:9" ht="19.5" customHeight="1">
      <c r="A36" s="356"/>
      <c r="B36" s="355"/>
      <c r="C36" s="355"/>
      <c r="D36" s="7"/>
      <c r="E36" s="357"/>
      <c r="F36" s="355"/>
      <c r="G36" s="360"/>
      <c r="H36" s="354"/>
      <c r="I36" s="362"/>
    </row>
    <row r="37" spans="1:9" ht="12" customHeight="1">
      <c r="A37" s="356">
        <v>17</v>
      </c>
      <c r="B37" s="355"/>
      <c r="C37" s="355"/>
      <c r="D37" s="8"/>
      <c r="E37" s="357" t="s">
        <v>93</v>
      </c>
      <c r="F37" s="355"/>
      <c r="G37" s="360"/>
      <c r="H37" s="354"/>
      <c r="I37" s="362"/>
    </row>
    <row r="38" spans="1:9" ht="19.5" customHeight="1">
      <c r="A38" s="356"/>
      <c r="B38" s="355"/>
      <c r="C38" s="355"/>
      <c r="D38" s="7"/>
      <c r="E38" s="357"/>
      <c r="F38" s="355"/>
      <c r="G38" s="360"/>
      <c r="H38" s="354"/>
      <c r="I38" s="362"/>
    </row>
    <row r="39" spans="1:9" ht="12" customHeight="1">
      <c r="A39" s="356">
        <v>18</v>
      </c>
      <c r="B39" s="355"/>
      <c r="C39" s="355"/>
      <c r="D39" s="8"/>
      <c r="E39" s="357" t="s">
        <v>93</v>
      </c>
      <c r="F39" s="355"/>
      <c r="G39" s="360"/>
      <c r="H39" s="354"/>
      <c r="I39" s="362"/>
    </row>
    <row r="40" spans="1:9" ht="19.5" customHeight="1">
      <c r="A40" s="356"/>
      <c r="B40" s="355"/>
      <c r="C40" s="355"/>
      <c r="D40" s="7"/>
      <c r="E40" s="357"/>
      <c r="F40" s="355"/>
      <c r="G40" s="360"/>
      <c r="H40" s="354"/>
      <c r="I40" s="362"/>
    </row>
    <row r="41" spans="1:9" ht="12" customHeight="1">
      <c r="A41" s="356">
        <v>19</v>
      </c>
      <c r="B41" s="355"/>
      <c r="C41" s="355"/>
      <c r="D41" s="8"/>
      <c r="E41" s="357" t="s">
        <v>93</v>
      </c>
      <c r="F41" s="355"/>
      <c r="G41" s="360"/>
      <c r="H41" s="354"/>
      <c r="I41" s="362"/>
    </row>
    <row r="42" spans="1:9" ht="19.5" customHeight="1">
      <c r="A42" s="356"/>
      <c r="B42" s="355"/>
      <c r="C42" s="355"/>
      <c r="D42" s="7"/>
      <c r="E42" s="357"/>
      <c r="F42" s="355"/>
      <c r="G42" s="360"/>
      <c r="H42" s="354"/>
      <c r="I42" s="362"/>
    </row>
    <row r="43" spans="1:9" ht="12" customHeight="1">
      <c r="A43" s="356">
        <v>20</v>
      </c>
      <c r="B43" s="355"/>
      <c r="C43" s="355"/>
      <c r="D43" s="8"/>
      <c r="E43" s="357" t="s">
        <v>93</v>
      </c>
      <c r="F43" s="355"/>
      <c r="G43" s="360"/>
      <c r="H43" s="354"/>
      <c r="I43" s="362"/>
    </row>
    <row r="44" spans="1:9" ht="19.5" customHeight="1">
      <c r="A44" s="356"/>
      <c r="B44" s="355"/>
      <c r="C44" s="355"/>
      <c r="D44" s="7"/>
      <c r="E44" s="357"/>
      <c r="F44" s="355"/>
      <c r="G44" s="360"/>
      <c r="H44" s="354"/>
      <c r="I44" s="362"/>
    </row>
    <row r="45" spans="1:9" ht="12" customHeight="1">
      <c r="A45" s="356">
        <v>21</v>
      </c>
      <c r="B45" s="355"/>
      <c r="C45" s="355"/>
      <c r="D45" s="8"/>
      <c r="E45" s="357" t="s">
        <v>93</v>
      </c>
      <c r="F45" s="355"/>
      <c r="G45" s="360"/>
      <c r="H45" s="354"/>
      <c r="I45" s="362"/>
    </row>
    <row r="46" spans="1:9" ht="19.5" customHeight="1">
      <c r="A46" s="356"/>
      <c r="B46" s="355"/>
      <c r="C46" s="355"/>
      <c r="D46" s="7"/>
      <c r="E46" s="357"/>
      <c r="F46" s="355"/>
      <c r="G46" s="360"/>
      <c r="H46" s="354"/>
      <c r="I46" s="362"/>
    </row>
    <row r="47" spans="1:9" ht="12" customHeight="1">
      <c r="A47" s="356">
        <v>22</v>
      </c>
      <c r="B47" s="355"/>
      <c r="C47" s="355"/>
      <c r="D47" s="8"/>
      <c r="E47" s="357" t="s">
        <v>93</v>
      </c>
      <c r="F47" s="355"/>
      <c r="G47" s="360"/>
      <c r="H47" s="354"/>
      <c r="I47" s="362"/>
    </row>
    <row r="48" spans="1:9" ht="19.5" customHeight="1">
      <c r="A48" s="356"/>
      <c r="B48" s="355"/>
      <c r="C48" s="355"/>
      <c r="D48" s="7"/>
      <c r="E48" s="357"/>
      <c r="F48" s="355"/>
      <c r="G48" s="360"/>
      <c r="H48" s="354"/>
      <c r="I48" s="362"/>
    </row>
    <row r="49" spans="1:9" ht="12" customHeight="1">
      <c r="A49" s="356">
        <v>23</v>
      </c>
      <c r="B49" s="355"/>
      <c r="C49" s="355"/>
      <c r="D49" s="8"/>
      <c r="E49" s="357" t="s">
        <v>93</v>
      </c>
      <c r="F49" s="355"/>
      <c r="G49" s="360"/>
      <c r="H49" s="354"/>
      <c r="I49" s="362"/>
    </row>
    <row r="50" spans="1:9" ht="19.5" customHeight="1">
      <c r="A50" s="356"/>
      <c r="B50" s="355"/>
      <c r="C50" s="355"/>
      <c r="D50" s="7"/>
      <c r="E50" s="357"/>
      <c r="F50" s="355"/>
      <c r="G50" s="360"/>
      <c r="H50" s="354"/>
      <c r="I50" s="362"/>
    </row>
    <row r="51" spans="1:9" ht="12" customHeight="1">
      <c r="A51" s="356">
        <v>24</v>
      </c>
      <c r="B51" s="355"/>
      <c r="C51" s="355"/>
      <c r="D51" s="8"/>
      <c r="E51" s="357" t="s">
        <v>93</v>
      </c>
      <c r="F51" s="355"/>
      <c r="G51" s="360"/>
      <c r="H51" s="354"/>
      <c r="I51" s="362"/>
    </row>
    <row r="52" spans="1:9" ht="19.5" customHeight="1">
      <c r="A52" s="356"/>
      <c r="B52" s="355"/>
      <c r="C52" s="355"/>
      <c r="D52" s="7"/>
      <c r="E52" s="357"/>
      <c r="F52" s="355"/>
      <c r="G52" s="360"/>
      <c r="H52" s="354"/>
      <c r="I52" s="362"/>
    </row>
    <row r="53" spans="1:9" ht="12" customHeight="1">
      <c r="A53" s="356">
        <v>25</v>
      </c>
      <c r="B53" s="355"/>
      <c r="C53" s="355"/>
      <c r="D53" s="8"/>
      <c r="E53" s="357" t="s">
        <v>93</v>
      </c>
      <c r="F53" s="355"/>
      <c r="G53" s="360"/>
      <c r="H53" s="354"/>
      <c r="I53" s="362"/>
    </row>
    <row r="54" spans="1:9" ht="19.5" customHeight="1">
      <c r="A54" s="356"/>
      <c r="B54" s="355"/>
      <c r="C54" s="355"/>
      <c r="D54" s="7"/>
      <c r="E54" s="357"/>
      <c r="F54" s="355"/>
      <c r="G54" s="360"/>
      <c r="H54" s="354"/>
      <c r="I54" s="362"/>
    </row>
    <row r="55" spans="1:9" ht="12" customHeight="1">
      <c r="A55" s="356">
        <v>26</v>
      </c>
      <c r="B55" s="355"/>
      <c r="C55" s="355"/>
      <c r="D55" s="6"/>
      <c r="E55" s="357" t="s">
        <v>93</v>
      </c>
      <c r="F55" s="355"/>
      <c r="G55" s="360"/>
      <c r="H55" s="354"/>
      <c r="I55" s="362"/>
    </row>
    <row r="56" spans="1:9" ht="19.5" customHeight="1">
      <c r="A56" s="356"/>
      <c r="B56" s="355"/>
      <c r="C56" s="355"/>
      <c r="D56" s="7"/>
      <c r="E56" s="357"/>
      <c r="F56" s="355"/>
      <c r="G56" s="360"/>
      <c r="H56" s="354"/>
      <c r="I56" s="362"/>
    </row>
    <row r="57" spans="1:9" ht="12" customHeight="1">
      <c r="A57" s="356">
        <v>27</v>
      </c>
      <c r="B57" s="355"/>
      <c r="C57" s="355"/>
      <c r="D57" s="8"/>
      <c r="E57" s="357" t="s">
        <v>93</v>
      </c>
      <c r="F57" s="355"/>
      <c r="G57" s="360"/>
      <c r="H57" s="354"/>
      <c r="I57" s="362"/>
    </row>
    <row r="58" spans="1:9" ht="19.5" customHeight="1">
      <c r="A58" s="356"/>
      <c r="B58" s="355"/>
      <c r="C58" s="355"/>
      <c r="D58" s="7"/>
      <c r="E58" s="357"/>
      <c r="F58" s="355"/>
      <c r="G58" s="360"/>
      <c r="H58" s="354"/>
      <c r="I58" s="362"/>
    </row>
    <row r="59" spans="1:9" ht="12" customHeight="1">
      <c r="A59" s="356">
        <v>28</v>
      </c>
      <c r="B59" s="355"/>
      <c r="C59" s="355"/>
      <c r="D59" s="8"/>
      <c r="E59" s="357" t="s">
        <v>93</v>
      </c>
      <c r="F59" s="355"/>
      <c r="G59" s="360"/>
      <c r="H59" s="354"/>
      <c r="I59" s="362"/>
    </row>
    <row r="60" spans="1:9" ht="19.5" customHeight="1">
      <c r="A60" s="356"/>
      <c r="B60" s="355"/>
      <c r="C60" s="355"/>
      <c r="D60" s="7"/>
      <c r="E60" s="357"/>
      <c r="F60" s="355"/>
      <c r="G60" s="360"/>
      <c r="H60" s="354"/>
      <c r="I60" s="362"/>
    </row>
    <row r="61" spans="1:9" ht="12" customHeight="1">
      <c r="A61" s="356">
        <v>29</v>
      </c>
      <c r="B61" s="355"/>
      <c r="C61" s="355"/>
      <c r="D61" s="8"/>
      <c r="E61" s="357" t="s">
        <v>93</v>
      </c>
      <c r="F61" s="355"/>
      <c r="G61" s="360"/>
      <c r="H61" s="354"/>
      <c r="I61" s="362"/>
    </row>
    <row r="62" spans="1:9" ht="19.5" customHeight="1">
      <c r="A62" s="356"/>
      <c r="B62" s="355"/>
      <c r="C62" s="355"/>
      <c r="D62" s="7"/>
      <c r="E62" s="357"/>
      <c r="F62" s="355"/>
      <c r="G62" s="360"/>
      <c r="H62" s="354"/>
      <c r="I62" s="362"/>
    </row>
    <row r="63" spans="1:9" ht="12" customHeight="1">
      <c r="A63" s="356">
        <v>30</v>
      </c>
      <c r="B63" s="355"/>
      <c r="C63" s="355"/>
      <c r="D63" s="8"/>
      <c r="E63" s="357" t="s">
        <v>93</v>
      </c>
      <c r="F63" s="355"/>
      <c r="G63" s="360"/>
      <c r="H63" s="354"/>
      <c r="I63" s="362"/>
    </row>
    <row r="64" spans="1:9" ht="19.5" customHeight="1">
      <c r="A64" s="356"/>
      <c r="B64" s="355"/>
      <c r="C64" s="355"/>
      <c r="D64" s="7"/>
      <c r="E64" s="357"/>
      <c r="F64" s="355"/>
      <c r="G64" s="360"/>
      <c r="H64" s="354"/>
      <c r="I64" s="362"/>
    </row>
    <row r="65" spans="1:9" ht="12" customHeight="1">
      <c r="A65" s="356">
        <v>31</v>
      </c>
      <c r="B65" s="355"/>
      <c r="C65" s="355"/>
      <c r="D65" s="8"/>
      <c r="E65" s="357" t="s">
        <v>93</v>
      </c>
      <c r="F65" s="355"/>
      <c r="G65" s="360"/>
      <c r="H65" s="354"/>
      <c r="I65" s="362"/>
    </row>
    <row r="66" spans="1:9" ht="19.5" customHeight="1">
      <c r="A66" s="356"/>
      <c r="B66" s="355"/>
      <c r="C66" s="355"/>
      <c r="D66" s="7"/>
      <c r="E66" s="357"/>
      <c r="F66" s="355"/>
      <c r="G66" s="360"/>
      <c r="H66" s="354"/>
      <c r="I66" s="362"/>
    </row>
    <row r="67" spans="1:9" ht="12" customHeight="1">
      <c r="A67" s="356">
        <v>32</v>
      </c>
      <c r="B67" s="355"/>
      <c r="C67" s="355"/>
      <c r="D67" s="8"/>
      <c r="E67" s="357" t="s">
        <v>93</v>
      </c>
      <c r="F67" s="355"/>
      <c r="G67" s="360"/>
      <c r="H67" s="354"/>
      <c r="I67" s="362"/>
    </row>
    <row r="68" spans="1:9" ht="19.5" customHeight="1">
      <c r="A68" s="356"/>
      <c r="B68" s="355"/>
      <c r="C68" s="355"/>
      <c r="D68" s="7"/>
      <c r="E68" s="357"/>
      <c r="F68" s="355"/>
      <c r="G68" s="360"/>
      <c r="H68" s="354"/>
      <c r="I68" s="362"/>
    </row>
    <row r="69" spans="1:9" ht="12" customHeight="1">
      <c r="A69" s="356">
        <v>33</v>
      </c>
      <c r="B69" s="355"/>
      <c r="C69" s="355"/>
      <c r="D69" s="8"/>
      <c r="E69" s="357" t="s">
        <v>93</v>
      </c>
      <c r="F69" s="355"/>
      <c r="G69" s="360"/>
      <c r="H69" s="354"/>
      <c r="I69" s="362"/>
    </row>
    <row r="70" spans="1:9" ht="19.5" customHeight="1">
      <c r="A70" s="356"/>
      <c r="B70" s="355"/>
      <c r="C70" s="355"/>
      <c r="D70" s="7"/>
      <c r="E70" s="357"/>
      <c r="F70" s="355"/>
      <c r="G70" s="360"/>
      <c r="H70" s="354"/>
      <c r="I70" s="362"/>
    </row>
    <row r="71" spans="1:9" ht="12" customHeight="1">
      <c r="A71" s="356">
        <v>34</v>
      </c>
      <c r="B71" s="355"/>
      <c r="C71" s="355"/>
      <c r="D71" s="8"/>
      <c r="E71" s="357" t="s">
        <v>93</v>
      </c>
      <c r="F71" s="355"/>
      <c r="G71" s="360"/>
      <c r="H71" s="354"/>
      <c r="I71" s="362"/>
    </row>
    <row r="72" spans="1:9" ht="19.5" customHeight="1">
      <c r="A72" s="356"/>
      <c r="B72" s="355"/>
      <c r="C72" s="355"/>
      <c r="D72" s="7"/>
      <c r="E72" s="357"/>
      <c r="F72" s="355"/>
      <c r="G72" s="360"/>
      <c r="H72" s="354"/>
      <c r="I72" s="362"/>
    </row>
    <row r="73" spans="1:9" ht="12" customHeight="1">
      <c r="A73" s="356">
        <v>35</v>
      </c>
      <c r="B73" s="355"/>
      <c r="C73" s="355"/>
      <c r="D73" s="8"/>
      <c r="E73" s="357" t="s">
        <v>93</v>
      </c>
      <c r="F73" s="355"/>
      <c r="G73" s="360"/>
      <c r="H73" s="354"/>
      <c r="I73" s="362"/>
    </row>
    <row r="74" spans="1:9" ht="19.5" customHeight="1">
      <c r="A74" s="356"/>
      <c r="B74" s="355"/>
      <c r="C74" s="355"/>
      <c r="D74" s="7"/>
      <c r="E74" s="357"/>
      <c r="F74" s="355"/>
      <c r="G74" s="360"/>
      <c r="H74" s="354"/>
      <c r="I74" s="362"/>
    </row>
    <row r="75" spans="1:9" ht="12" customHeight="1">
      <c r="A75" s="356">
        <v>36</v>
      </c>
      <c r="B75" s="355"/>
      <c r="C75" s="355"/>
      <c r="D75" s="8"/>
      <c r="E75" s="357" t="s">
        <v>93</v>
      </c>
      <c r="F75" s="355"/>
      <c r="G75" s="360"/>
      <c r="H75" s="354"/>
      <c r="I75" s="362"/>
    </row>
    <row r="76" spans="1:9" ht="19.5" customHeight="1">
      <c r="A76" s="356"/>
      <c r="B76" s="355"/>
      <c r="C76" s="355"/>
      <c r="D76" s="7"/>
      <c r="E76" s="357"/>
      <c r="F76" s="355"/>
      <c r="G76" s="360"/>
      <c r="H76" s="354"/>
      <c r="I76" s="362"/>
    </row>
    <row r="77" spans="1:9" ht="12" customHeight="1">
      <c r="A77" s="356">
        <v>37</v>
      </c>
      <c r="B77" s="355"/>
      <c r="C77" s="355"/>
      <c r="D77" s="8"/>
      <c r="E77" s="357" t="s">
        <v>93</v>
      </c>
      <c r="F77" s="355"/>
      <c r="G77" s="360"/>
      <c r="H77" s="354"/>
      <c r="I77" s="362"/>
    </row>
    <row r="78" spans="1:9" ht="19.5" customHeight="1">
      <c r="A78" s="356"/>
      <c r="B78" s="355"/>
      <c r="C78" s="355"/>
      <c r="D78" s="7"/>
      <c r="E78" s="357"/>
      <c r="F78" s="355"/>
      <c r="G78" s="360"/>
      <c r="H78" s="354"/>
      <c r="I78" s="362"/>
    </row>
    <row r="79" spans="1:9" ht="12" customHeight="1">
      <c r="A79" s="356">
        <v>38</v>
      </c>
      <c r="B79" s="355"/>
      <c r="C79" s="355"/>
      <c r="D79" s="8"/>
      <c r="E79" s="357" t="s">
        <v>93</v>
      </c>
      <c r="F79" s="355"/>
      <c r="G79" s="360"/>
      <c r="H79" s="354"/>
      <c r="I79" s="362"/>
    </row>
    <row r="80" spans="1:9" ht="19.5" customHeight="1">
      <c r="A80" s="356"/>
      <c r="B80" s="355"/>
      <c r="C80" s="355"/>
      <c r="D80" s="7"/>
      <c r="E80" s="357"/>
      <c r="F80" s="355"/>
      <c r="G80" s="360"/>
      <c r="H80" s="354"/>
      <c r="I80" s="362"/>
    </row>
    <row r="81" spans="1:9" ht="12" customHeight="1">
      <c r="A81" s="356">
        <v>39</v>
      </c>
      <c r="B81" s="355"/>
      <c r="C81" s="355"/>
      <c r="D81" s="8"/>
      <c r="E81" s="357" t="s">
        <v>93</v>
      </c>
      <c r="F81" s="355"/>
      <c r="G81" s="360"/>
      <c r="H81" s="354"/>
      <c r="I81" s="362"/>
    </row>
    <row r="82" spans="1:9" ht="19.5" customHeight="1">
      <c r="A82" s="356"/>
      <c r="B82" s="355"/>
      <c r="C82" s="355"/>
      <c r="D82" s="7"/>
      <c r="E82" s="357"/>
      <c r="F82" s="355"/>
      <c r="G82" s="360"/>
      <c r="H82" s="354"/>
      <c r="I82" s="362"/>
    </row>
    <row r="83" spans="1:9" ht="12" customHeight="1">
      <c r="A83" s="356">
        <v>40</v>
      </c>
      <c r="B83" s="355"/>
      <c r="C83" s="355"/>
      <c r="D83" s="8"/>
      <c r="E83" s="357" t="s">
        <v>93</v>
      </c>
      <c r="F83" s="355"/>
      <c r="G83" s="360"/>
      <c r="H83" s="354"/>
      <c r="I83" s="362"/>
    </row>
    <row r="84" spans="1:9" ht="19.5" customHeight="1">
      <c r="A84" s="356"/>
      <c r="B84" s="355"/>
      <c r="C84" s="355"/>
      <c r="D84" s="7"/>
      <c r="E84" s="357"/>
      <c r="F84" s="355"/>
      <c r="G84" s="360"/>
      <c r="H84" s="354"/>
      <c r="I84" s="362"/>
    </row>
    <row r="85" spans="1:9" ht="12" customHeight="1">
      <c r="A85" s="356">
        <v>41</v>
      </c>
      <c r="B85" s="355"/>
      <c r="C85" s="355"/>
      <c r="D85" s="8"/>
      <c r="E85" s="357" t="s">
        <v>93</v>
      </c>
      <c r="F85" s="355"/>
      <c r="G85" s="360"/>
      <c r="H85" s="354"/>
      <c r="I85" s="362"/>
    </row>
    <row r="86" spans="1:9" ht="19.5" customHeight="1">
      <c r="A86" s="356"/>
      <c r="B86" s="355"/>
      <c r="C86" s="355"/>
      <c r="D86" s="7"/>
      <c r="E86" s="357"/>
      <c r="F86" s="355"/>
      <c r="G86" s="360"/>
      <c r="H86" s="354"/>
      <c r="I86" s="362"/>
    </row>
    <row r="87" spans="1:9" ht="12" customHeight="1">
      <c r="A87" s="356">
        <v>42</v>
      </c>
      <c r="B87" s="355"/>
      <c r="C87" s="355"/>
      <c r="D87" s="8"/>
      <c r="E87" s="357" t="s">
        <v>93</v>
      </c>
      <c r="F87" s="355"/>
      <c r="G87" s="360"/>
      <c r="H87" s="354"/>
      <c r="I87" s="362"/>
    </row>
    <row r="88" spans="1:9" ht="19.5" customHeight="1">
      <c r="A88" s="356"/>
      <c r="B88" s="355"/>
      <c r="C88" s="355"/>
      <c r="D88" s="7"/>
      <c r="E88" s="357"/>
      <c r="F88" s="355"/>
      <c r="G88" s="360"/>
      <c r="H88" s="354"/>
      <c r="I88" s="362"/>
    </row>
    <row r="89" spans="1:9" ht="12" customHeight="1">
      <c r="A89" s="356">
        <v>43</v>
      </c>
      <c r="B89" s="355"/>
      <c r="C89" s="355"/>
      <c r="D89" s="8"/>
      <c r="E89" s="357" t="s">
        <v>93</v>
      </c>
      <c r="F89" s="355"/>
      <c r="G89" s="360"/>
      <c r="H89" s="354"/>
      <c r="I89" s="362"/>
    </row>
    <row r="90" spans="1:9" ht="19.5" customHeight="1">
      <c r="A90" s="356"/>
      <c r="B90" s="355"/>
      <c r="C90" s="355"/>
      <c r="D90" s="7"/>
      <c r="E90" s="357"/>
      <c r="F90" s="355"/>
      <c r="G90" s="360"/>
      <c r="H90" s="354"/>
      <c r="I90" s="362"/>
    </row>
    <row r="91" spans="1:9" ht="12" customHeight="1">
      <c r="A91" s="356">
        <v>44</v>
      </c>
      <c r="B91" s="355"/>
      <c r="C91" s="355"/>
      <c r="D91" s="8"/>
      <c r="E91" s="357" t="s">
        <v>93</v>
      </c>
      <c r="F91" s="355"/>
      <c r="G91" s="360"/>
      <c r="H91" s="354"/>
      <c r="I91" s="362"/>
    </row>
    <row r="92" spans="1:9" ht="19.5" customHeight="1">
      <c r="A92" s="356"/>
      <c r="B92" s="355"/>
      <c r="C92" s="355"/>
      <c r="D92" s="7"/>
      <c r="E92" s="357"/>
      <c r="F92" s="355"/>
      <c r="G92" s="360"/>
      <c r="H92" s="354"/>
      <c r="I92" s="362"/>
    </row>
    <row r="93" spans="1:9" ht="12" customHeight="1">
      <c r="A93" s="356">
        <v>45</v>
      </c>
      <c r="B93" s="355"/>
      <c r="C93" s="355"/>
      <c r="D93" s="8"/>
      <c r="E93" s="357" t="s">
        <v>93</v>
      </c>
      <c r="F93" s="355"/>
      <c r="G93" s="360"/>
      <c r="H93" s="354"/>
      <c r="I93" s="362"/>
    </row>
    <row r="94" spans="1:9" ht="19.5" customHeight="1">
      <c r="A94" s="356"/>
      <c r="B94" s="355"/>
      <c r="C94" s="355"/>
      <c r="D94" s="7"/>
      <c r="E94" s="357"/>
      <c r="F94" s="355"/>
      <c r="G94" s="360"/>
      <c r="H94" s="354"/>
      <c r="I94" s="362"/>
    </row>
    <row r="95" spans="1:9" ht="12" customHeight="1">
      <c r="A95" s="356">
        <v>46</v>
      </c>
      <c r="B95" s="355"/>
      <c r="C95" s="355"/>
      <c r="D95" s="8"/>
      <c r="E95" s="357" t="s">
        <v>93</v>
      </c>
      <c r="F95" s="355"/>
      <c r="G95" s="360"/>
      <c r="H95" s="354"/>
      <c r="I95" s="362"/>
    </row>
    <row r="96" spans="1:9" ht="19.5" customHeight="1">
      <c r="A96" s="356"/>
      <c r="B96" s="355"/>
      <c r="C96" s="355"/>
      <c r="D96" s="7"/>
      <c r="E96" s="357"/>
      <c r="F96" s="355"/>
      <c r="G96" s="360"/>
      <c r="H96" s="354"/>
      <c r="I96" s="362"/>
    </row>
    <row r="97" spans="1:9" ht="12" customHeight="1">
      <c r="A97" s="356">
        <v>47</v>
      </c>
      <c r="B97" s="355"/>
      <c r="C97" s="355"/>
      <c r="D97" s="8"/>
      <c r="E97" s="357" t="s">
        <v>93</v>
      </c>
      <c r="F97" s="355"/>
      <c r="G97" s="360"/>
      <c r="H97" s="354"/>
      <c r="I97" s="362"/>
    </row>
    <row r="98" spans="1:9" ht="19.5" customHeight="1">
      <c r="A98" s="356"/>
      <c r="B98" s="355"/>
      <c r="C98" s="355"/>
      <c r="D98" s="7"/>
      <c r="E98" s="357"/>
      <c r="F98" s="355"/>
      <c r="G98" s="360"/>
      <c r="H98" s="354"/>
      <c r="I98" s="362"/>
    </row>
    <row r="99" spans="1:9" ht="12" customHeight="1">
      <c r="A99" s="356">
        <v>48</v>
      </c>
      <c r="B99" s="355"/>
      <c r="C99" s="355"/>
      <c r="D99" s="8"/>
      <c r="E99" s="357" t="s">
        <v>93</v>
      </c>
      <c r="F99" s="355"/>
      <c r="G99" s="360"/>
      <c r="H99" s="354"/>
      <c r="I99" s="362"/>
    </row>
    <row r="100" spans="1:9" ht="19.5" customHeight="1">
      <c r="A100" s="356"/>
      <c r="B100" s="355"/>
      <c r="C100" s="355"/>
      <c r="D100" s="7"/>
      <c r="E100" s="357"/>
      <c r="F100" s="355"/>
      <c r="G100" s="360"/>
      <c r="H100" s="354"/>
      <c r="I100" s="362"/>
    </row>
    <row r="101" spans="1:9" ht="12" customHeight="1">
      <c r="A101" s="356">
        <v>49</v>
      </c>
      <c r="B101" s="355"/>
      <c r="C101" s="355"/>
      <c r="D101" s="8"/>
      <c r="E101" s="357" t="s">
        <v>93</v>
      </c>
      <c r="F101" s="355"/>
      <c r="G101" s="360"/>
      <c r="H101" s="354"/>
      <c r="I101" s="362"/>
    </row>
    <row r="102" spans="1:9" ht="19.5" customHeight="1">
      <c r="A102" s="356"/>
      <c r="B102" s="355"/>
      <c r="C102" s="355"/>
      <c r="D102" s="7"/>
      <c r="E102" s="357"/>
      <c r="F102" s="355"/>
      <c r="G102" s="360"/>
      <c r="H102" s="354"/>
      <c r="I102" s="362"/>
    </row>
    <row r="103" spans="1:9" ht="12" customHeight="1">
      <c r="A103" s="356">
        <v>50</v>
      </c>
      <c r="B103" s="355"/>
      <c r="C103" s="355"/>
      <c r="D103" s="8"/>
      <c r="E103" s="357" t="s">
        <v>93</v>
      </c>
      <c r="F103" s="355"/>
      <c r="G103" s="360"/>
      <c r="H103" s="354"/>
      <c r="I103" s="362"/>
    </row>
    <row r="104" spans="1:9" ht="19.5" customHeight="1">
      <c r="A104" s="356"/>
      <c r="B104" s="355"/>
      <c r="C104" s="355"/>
      <c r="D104" s="7"/>
      <c r="E104" s="357"/>
      <c r="F104" s="355"/>
      <c r="G104" s="360"/>
      <c r="H104" s="354"/>
      <c r="I104" s="362"/>
    </row>
  </sheetData>
  <mergeCells count="413">
    <mergeCell ref="I69:I70"/>
    <mergeCell ref="I71:I72"/>
    <mergeCell ref="I73:I74"/>
    <mergeCell ref="I93:I94"/>
    <mergeCell ref="I95:I96"/>
    <mergeCell ref="I97:I98"/>
    <mergeCell ref="I99:I100"/>
    <mergeCell ref="I101:I102"/>
    <mergeCell ref="I103:I10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A103:A104"/>
    <mergeCell ref="B103:B104"/>
    <mergeCell ref="C103:C104"/>
    <mergeCell ref="E103:E104"/>
    <mergeCell ref="G103:G104"/>
    <mergeCell ref="H103:H104"/>
    <mergeCell ref="A101:A102"/>
    <mergeCell ref="B101:B102"/>
    <mergeCell ref="C101:C102"/>
    <mergeCell ref="E101:E102"/>
    <mergeCell ref="G101:G102"/>
    <mergeCell ref="H101:H102"/>
    <mergeCell ref="F101:F102"/>
    <mergeCell ref="F103:F104"/>
    <mergeCell ref="A99:A100"/>
    <mergeCell ref="B99:B100"/>
    <mergeCell ref="C99:C100"/>
    <mergeCell ref="E99:E100"/>
    <mergeCell ref="G99:G100"/>
    <mergeCell ref="H99:H100"/>
    <mergeCell ref="G95:G96"/>
    <mergeCell ref="H95:H96"/>
    <mergeCell ref="A97:A98"/>
    <mergeCell ref="B97:B98"/>
    <mergeCell ref="C97:C98"/>
    <mergeCell ref="E97:E98"/>
    <mergeCell ref="G97:G98"/>
    <mergeCell ref="H97:H98"/>
    <mergeCell ref="A95:A96"/>
    <mergeCell ref="B95:B96"/>
    <mergeCell ref="C95:C96"/>
    <mergeCell ref="E95:E96"/>
    <mergeCell ref="F95:F96"/>
    <mergeCell ref="F97:F98"/>
    <mergeCell ref="F99:F100"/>
    <mergeCell ref="G91:G92"/>
    <mergeCell ref="H91:H92"/>
    <mergeCell ref="A93:A94"/>
    <mergeCell ref="B93:B94"/>
    <mergeCell ref="C93:C94"/>
    <mergeCell ref="E93:E94"/>
    <mergeCell ref="G93:G94"/>
    <mergeCell ref="H93:H94"/>
    <mergeCell ref="A91:A92"/>
    <mergeCell ref="B91:B92"/>
    <mergeCell ref="C91:C92"/>
    <mergeCell ref="E91:E92"/>
    <mergeCell ref="F91:F92"/>
    <mergeCell ref="F93:F94"/>
    <mergeCell ref="G87:G88"/>
    <mergeCell ref="H87:H88"/>
    <mergeCell ref="A89:A90"/>
    <mergeCell ref="B89:B90"/>
    <mergeCell ref="C89:C90"/>
    <mergeCell ref="E89:E90"/>
    <mergeCell ref="G89:G90"/>
    <mergeCell ref="H89:H90"/>
    <mergeCell ref="A87:A88"/>
    <mergeCell ref="B87:B88"/>
    <mergeCell ref="C87:C88"/>
    <mergeCell ref="E87:E88"/>
    <mergeCell ref="F87:F88"/>
    <mergeCell ref="F89:F90"/>
    <mergeCell ref="G83:G84"/>
    <mergeCell ref="H83:H84"/>
    <mergeCell ref="A85:A86"/>
    <mergeCell ref="B85:B86"/>
    <mergeCell ref="C85:C86"/>
    <mergeCell ref="E85:E86"/>
    <mergeCell ref="G85:G86"/>
    <mergeCell ref="H85:H86"/>
    <mergeCell ref="A83:A84"/>
    <mergeCell ref="B83:B84"/>
    <mergeCell ref="C83:C84"/>
    <mergeCell ref="E83:E84"/>
    <mergeCell ref="F83:F84"/>
    <mergeCell ref="F85:F86"/>
    <mergeCell ref="G79:G80"/>
    <mergeCell ref="H79:H80"/>
    <mergeCell ref="A81:A82"/>
    <mergeCell ref="B81:B82"/>
    <mergeCell ref="C81:C82"/>
    <mergeCell ref="E81:E82"/>
    <mergeCell ref="G81:G82"/>
    <mergeCell ref="H81:H82"/>
    <mergeCell ref="A79:A80"/>
    <mergeCell ref="B79:B80"/>
    <mergeCell ref="C79:C80"/>
    <mergeCell ref="E79:E80"/>
    <mergeCell ref="F79:F80"/>
    <mergeCell ref="F81:F82"/>
    <mergeCell ref="G75:G76"/>
    <mergeCell ref="H75:H76"/>
    <mergeCell ref="A77:A78"/>
    <mergeCell ref="B77:B78"/>
    <mergeCell ref="C77:C78"/>
    <mergeCell ref="E77:E78"/>
    <mergeCell ref="G77:G78"/>
    <mergeCell ref="H77:H78"/>
    <mergeCell ref="A75:A76"/>
    <mergeCell ref="B75:B76"/>
    <mergeCell ref="C75:C76"/>
    <mergeCell ref="E75:E76"/>
    <mergeCell ref="F75:F76"/>
    <mergeCell ref="F77:F78"/>
    <mergeCell ref="G71:G72"/>
    <mergeCell ref="H71:H72"/>
    <mergeCell ref="A73:A74"/>
    <mergeCell ref="B73:B74"/>
    <mergeCell ref="C73:C74"/>
    <mergeCell ref="E73:E74"/>
    <mergeCell ref="G73:G74"/>
    <mergeCell ref="H73:H74"/>
    <mergeCell ref="A71:A72"/>
    <mergeCell ref="B71:B72"/>
    <mergeCell ref="C71:C72"/>
    <mergeCell ref="E71:E72"/>
    <mergeCell ref="F71:F72"/>
    <mergeCell ref="F73:F74"/>
    <mergeCell ref="G67:G68"/>
    <mergeCell ref="H67:H68"/>
    <mergeCell ref="A69:A70"/>
    <mergeCell ref="B69:B70"/>
    <mergeCell ref="C69:C70"/>
    <mergeCell ref="E69:E70"/>
    <mergeCell ref="G69:G70"/>
    <mergeCell ref="H69:H70"/>
    <mergeCell ref="A67:A68"/>
    <mergeCell ref="B67:B68"/>
    <mergeCell ref="C67:C68"/>
    <mergeCell ref="E67:E68"/>
    <mergeCell ref="F67:F68"/>
    <mergeCell ref="F69:F70"/>
    <mergeCell ref="G63:G64"/>
    <mergeCell ref="H63:H64"/>
    <mergeCell ref="A65:A66"/>
    <mergeCell ref="B65:B66"/>
    <mergeCell ref="C65:C66"/>
    <mergeCell ref="E65:E66"/>
    <mergeCell ref="G65:G66"/>
    <mergeCell ref="H65:H66"/>
    <mergeCell ref="A63:A64"/>
    <mergeCell ref="B63:B64"/>
    <mergeCell ref="C63:C64"/>
    <mergeCell ref="E63:E64"/>
    <mergeCell ref="F63:F64"/>
    <mergeCell ref="F65:F66"/>
    <mergeCell ref="G59:G60"/>
    <mergeCell ref="H59:H60"/>
    <mergeCell ref="A61:A62"/>
    <mergeCell ref="B61:B62"/>
    <mergeCell ref="C61:C62"/>
    <mergeCell ref="E61:E62"/>
    <mergeCell ref="G61:G62"/>
    <mergeCell ref="H61:H62"/>
    <mergeCell ref="A59:A60"/>
    <mergeCell ref="B59:B60"/>
    <mergeCell ref="C59:C60"/>
    <mergeCell ref="E59:E60"/>
    <mergeCell ref="F59:F60"/>
    <mergeCell ref="F61:F62"/>
    <mergeCell ref="G55:G56"/>
    <mergeCell ref="H55:H56"/>
    <mergeCell ref="A57:A58"/>
    <mergeCell ref="B57:B58"/>
    <mergeCell ref="C57:C58"/>
    <mergeCell ref="E57:E58"/>
    <mergeCell ref="G57:G58"/>
    <mergeCell ref="H57:H58"/>
    <mergeCell ref="A55:A56"/>
    <mergeCell ref="B55:B56"/>
    <mergeCell ref="C55:C56"/>
    <mergeCell ref="E55:E56"/>
    <mergeCell ref="F55:F56"/>
    <mergeCell ref="F57:F58"/>
    <mergeCell ref="A53:A54"/>
    <mergeCell ref="B53:B54"/>
    <mergeCell ref="C53:C54"/>
    <mergeCell ref="E53:E54"/>
    <mergeCell ref="G53:G54"/>
    <mergeCell ref="H53:H54"/>
    <mergeCell ref="A51:A52"/>
    <mergeCell ref="B51:B52"/>
    <mergeCell ref="C51:C52"/>
    <mergeCell ref="E51:E52"/>
    <mergeCell ref="G51:G52"/>
    <mergeCell ref="H51:H52"/>
    <mergeCell ref="F51:F52"/>
    <mergeCell ref="F53:F54"/>
    <mergeCell ref="A49:A50"/>
    <mergeCell ref="B49:B50"/>
    <mergeCell ref="C49:C50"/>
    <mergeCell ref="E49:E50"/>
    <mergeCell ref="G49:G50"/>
    <mergeCell ref="H49:H50"/>
    <mergeCell ref="A47:A48"/>
    <mergeCell ref="B47:B48"/>
    <mergeCell ref="C47:C48"/>
    <mergeCell ref="E47:E48"/>
    <mergeCell ref="G47:G48"/>
    <mergeCell ref="H47:H48"/>
    <mergeCell ref="F47:F48"/>
    <mergeCell ref="F49:F50"/>
    <mergeCell ref="A45:A46"/>
    <mergeCell ref="B45:B46"/>
    <mergeCell ref="C45:C46"/>
    <mergeCell ref="E45:E46"/>
    <mergeCell ref="G45:G46"/>
    <mergeCell ref="H45:H46"/>
    <mergeCell ref="A43:A44"/>
    <mergeCell ref="B43:B44"/>
    <mergeCell ref="C43:C44"/>
    <mergeCell ref="E43:E44"/>
    <mergeCell ref="G43:G44"/>
    <mergeCell ref="H43:H44"/>
    <mergeCell ref="F43:F44"/>
    <mergeCell ref="F45:F46"/>
    <mergeCell ref="A41:A42"/>
    <mergeCell ref="B41:B42"/>
    <mergeCell ref="C41:C42"/>
    <mergeCell ref="E41:E42"/>
    <mergeCell ref="G41:G42"/>
    <mergeCell ref="H41:H42"/>
    <mergeCell ref="A39:A40"/>
    <mergeCell ref="B39:B40"/>
    <mergeCell ref="C39:C40"/>
    <mergeCell ref="E39:E40"/>
    <mergeCell ref="G39:G40"/>
    <mergeCell ref="H39:H40"/>
    <mergeCell ref="F39:F40"/>
    <mergeCell ref="F41:F42"/>
    <mergeCell ref="A37:A38"/>
    <mergeCell ref="B37:B38"/>
    <mergeCell ref="C37:C38"/>
    <mergeCell ref="E37:E38"/>
    <mergeCell ref="G37:G38"/>
    <mergeCell ref="H37:H38"/>
    <mergeCell ref="A35:A36"/>
    <mergeCell ref="B35:B36"/>
    <mergeCell ref="C35:C36"/>
    <mergeCell ref="E35:E36"/>
    <mergeCell ref="G35:G36"/>
    <mergeCell ref="H35:H36"/>
    <mergeCell ref="F35:F36"/>
    <mergeCell ref="F37:F38"/>
    <mergeCell ref="A33:A34"/>
    <mergeCell ref="B33:B34"/>
    <mergeCell ref="C33:C34"/>
    <mergeCell ref="E33:E34"/>
    <mergeCell ref="G33:G34"/>
    <mergeCell ref="H33:H34"/>
    <mergeCell ref="A31:A32"/>
    <mergeCell ref="B31:B32"/>
    <mergeCell ref="C31:C32"/>
    <mergeCell ref="E31:E32"/>
    <mergeCell ref="G31:G32"/>
    <mergeCell ref="H31:H32"/>
    <mergeCell ref="F31:F32"/>
    <mergeCell ref="F33:F34"/>
    <mergeCell ref="A29:A30"/>
    <mergeCell ref="B29:B30"/>
    <mergeCell ref="C29:C30"/>
    <mergeCell ref="E29:E30"/>
    <mergeCell ref="G29:G30"/>
    <mergeCell ref="H29:H30"/>
    <mergeCell ref="A27:A28"/>
    <mergeCell ref="B27:B28"/>
    <mergeCell ref="C27:C28"/>
    <mergeCell ref="E27:E28"/>
    <mergeCell ref="G27:G28"/>
    <mergeCell ref="H27:H28"/>
    <mergeCell ref="F27:F28"/>
    <mergeCell ref="F29:F30"/>
    <mergeCell ref="A25:A26"/>
    <mergeCell ref="B25:B26"/>
    <mergeCell ref="C25:C26"/>
    <mergeCell ref="E25:E26"/>
    <mergeCell ref="G25:G26"/>
    <mergeCell ref="H25:H26"/>
    <mergeCell ref="A23:A24"/>
    <mergeCell ref="B23:B24"/>
    <mergeCell ref="C23:C24"/>
    <mergeCell ref="E23:E24"/>
    <mergeCell ref="G23:G24"/>
    <mergeCell ref="H23:H24"/>
    <mergeCell ref="F23:F24"/>
    <mergeCell ref="F25:F26"/>
    <mergeCell ref="A21:A22"/>
    <mergeCell ref="B21:B22"/>
    <mergeCell ref="C21:C22"/>
    <mergeCell ref="E21:E22"/>
    <mergeCell ref="G21:G22"/>
    <mergeCell ref="H21:H22"/>
    <mergeCell ref="A19:A20"/>
    <mergeCell ref="B19:B20"/>
    <mergeCell ref="C19:C20"/>
    <mergeCell ref="E19:E20"/>
    <mergeCell ref="G19:G20"/>
    <mergeCell ref="H19:H20"/>
    <mergeCell ref="F19:F20"/>
    <mergeCell ref="F21:F22"/>
    <mergeCell ref="A17:A18"/>
    <mergeCell ref="B17:B18"/>
    <mergeCell ref="C17:C18"/>
    <mergeCell ref="E17:E18"/>
    <mergeCell ref="G17:G18"/>
    <mergeCell ref="H17:H18"/>
    <mergeCell ref="A15:A16"/>
    <mergeCell ref="B15:B16"/>
    <mergeCell ref="C15:C16"/>
    <mergeCell ref="E15:E16"/>
    <mergeCell ref="G15:G16"/>
    <mergeCell ref="H15:H16"/>
    <mergeCell ref="F15:F16"/>
    <mergeCell ref="F17:F18"/>
    <mergeCell ref="A13:A14"/>
    <mergeCell ref="B13:B14"/>
    <mergeCell ref="C13:C14"/>
    <mergeCell ref="E13:E14"/>
    <mergeCell ref="G13:G14"/>
    <mergeCell ref="H13:H14"/>
    <mergeCell ref="A11:A12"/>
    <mergeCell ref="B11:B12"/>
    <mergeCell ref="C11:C12"/>
    <mergeCell ref="E11:E12"/>
    <mergeCell ref="G11:G12"/>
    <mergeCell ref="H11:H12"/>
    <mergeCell ref="B9:B10"/>
    <mergeCell ref="C9:C10"/>
    <mergeCell ref="E9:E10"/>
    <mergeCell ref="G9:G10"/>
    <mergeCell ref="H9:H10"/>
    <mergeCell ref="A7:A8"/>
    <mergeCell ref="B7:B8"/>
    <mergeCell ref="C7:C8"/>
    <mergeCell ref="E7:E8"/>
    <mergeCell ref="G7:G8"/>
    <mergeCell ref="H7:H8"/>
    <mergeCell ref="A9:A10"/>
    <mergeCell ref="A5:A6"/>
    <mergeCell ref="B5:B6"/>
    <mergeCell ref="C5:C6"/>
    <mergeCell ref="E5:E6"/>
    <mergeCell ref="G5:G6"/>
    <mergeCell ref="H5:H6"/>
    <mergeCell ref="A3:A4"/>
    <mergeCell ref="B3:B4"/>
    <mergeCell ref="C3:C4"/>
    <mergeCell ref="D3:D4"/>
    <mergeCell ref="E3:E4"/>
    <mergeCell ref="G3:G4"/>
    <mergeCell ref="H3:H4"/>
    <mergeCell ref="F3:F4"/>
    <mergeCell ref="J3:J4"/>
    <mergeCell ref="K3:K4"/>
    <mergeCell ref="F5:F6"/>
    <mergeCell ref="J5:J6"/>
    <mergeCell ref="K5:K6"/>
    <mergeCell ref="F7:F8"/>
    <mergeCell ref="F9:F10"/>
    <mergeCell ref="F11:F12"/>
    <mergeCell ref="F13:F14"/>
    <mergeCell ref="I3:I4"/>
    <mergeCell ref="I5:I6"/>
    <mergeCell ref="I7:I8"/>
    <mergeCell ref="I9:I10"/>
    <mergeCell ref="I11:I12"/>
    <mergeCell ref="I13:I14"/>
  </mergeCells>
  <phoneticPr fontId="3"/>
  <dataValidations count="2">
    <dataValidation type="list" allowBlank="1" showInputMessage="1" showErrorMessage="1" sqref="E5:E104" xr:uid="{00000000-0002-0000-0100-000000000000}">
      <formula1>"　,男性,女性,その他,回答しない"</formula1>
    </dataValidation>
    <dataValidation allowBlank="1" showInputMessage="1" showErrorMessage="1" promptTitle="入力例" prompt="・日帰りは「1日」_x000a_・時間単位利用は「●時間」_x000a_・宿泊は宿泊日数(数字のみ)" sqref="G5:G104" xr:uid="{BBAF712C-AFBB-4BB4-BCEA-08BB3C091DE3}"/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9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9" r:id="rId4" name="Check Box 7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5" name="Check Box 8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6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7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8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5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6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7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8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9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0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1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2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3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4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5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6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7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8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9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54</xdr:row>
                    <xdr:rowOff>28575</xdr:rowOff>
                  </from>
                  <to>
                    <xdr:col>6</xdr:col>
                    <xdr:colOff>180975</xdr:colOff>
                    <xdr:row>55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0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56</xdr:row>
                    <xdr:rowOff>57150</xdr:rowOff>
                  </from>
                  <to>
                    <xdr:col>6</xdr:col>
                    <xdr:colOff>180975</xdr:colOff>
                    <xdr:row>57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1" name="Check Box 34">
              <controlPr defaultSize="0" autoFill="0" autoLine="0" autoPict="0">
                <anchor moveWithCells="1">
                  <from>
                    <xdr:col>5</xdr:col>
                    <xdr:colOff>171450</xdr:colOff>
                    <xdr:row>58</xdr:row>
                    <xdr:rowOff>47625</xdr:rowOff>
                  </from>
                  <to>
                    <xdr:col>6</xdr:col>
                    <xdr:colOff>180975</xdr:colOff>
                    <xdr:row>59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2" name="Check Box 35">
              <controlPr defaultSize="0" autoFill="0" autoLine="0" autoPict="0">
                <anchor moveWithCells="1">
                  <from>
                    <xdr:col>5</xdr:col>
                    <xdr:colOff>171450</xdr:colOff>
                    <xdr:row>60</xdr:row>
                    <xdr:rowOff>38100</xdr:rowOff>
                  </from>
                  <to>
                    <xdr:col>6</xdr:col>
                    <xdr:colOff>180975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3" name="Check Box 36">
              <controlPr defaultSize="0" autoFill="0" autoLine="0" autoPict="0">
                <anchor moveWithCells="1">
                  <from>
                    <xdr:col>5</xdr:col>
                    <xdr:colOff>171450</xdr:colOff>
                    <xdr:row>62</xdr:row>
                    <xdr:rowOff>28575</xdr:rowOff>
                  </from>
                  <to>
                    <xdr:col>6</xdr:col>
                    <xdr:colOff>180975</xdr:colOff>
                    <xdr:row>63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4" name="Check Box 37">
              <controlPr defaultSize="0" autoFill="0" autoLine="0" autoPict="0">
                <anchor moveWithCells="1">
                  <from>
                    <xdr:col>5</xdr:col>
                    <xdr:colOff>171450</xdr:colOff>
                    <xdr:row>64</xdr:row>
                    <xdr:rowOff>57150</xdr:rowOff>
                  </from>
                  <to>
                    <xdr:col>6</xdr:col>
                    <xdr:colOff>180975</xdr:colOff>
                    <xdr:row>65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5" name="Check Box 38">
              <controlPr defaultSize="0" autoFill="0" autoLine="0" autoPict="0">
                <anchor moveWithCells="1">
                  <from>
                    <xdr:col>5</xdr:col>
                    <xdr:colOff>171450</xdr:colOff>
                    <xdr:row>66</xdr:row>
                    <xdr:rowOff>47625</xdr:rowOff>
                  </from>
                  <to>
                    <xdr:col>6</xdr:col>
                    <xdr:colOff>180975</xdr:colOff>
                    <xdr:row>67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6" name="Check Box 39">
              <controlPr defaultSize="0" autoFill="0" autoLine="0" autoPict="0">
                <anchor moveWithCells="1">
                  <from>
                    <xdr:col>5</xdr:col>
                    <xdr:colOff>171450</xdr:colOff>
                    <xdr:row>68</xdr:row>
                    <xdr:rowOff>57150</xdr:rowOff>
                  </from>
                  <to>
                    <xdr:col>6</xdr:col>
                    <xdr:colOff>180975</xdr:colOff>
                    <xdr:row>69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37" name="Check Box 40">
              <controlPr defaultSize="0" autoFill="0" autoLine="0" autoPict="0">
                <anchor moveWithCells="1">
                  <from>
                    <xdr:col>5</xdr:col>
                    <xdr:colOff>171450</xdr:colOff>
                    <xdr:row>70</xdr:row>
                    <xdr:rowOff>47625</xdr:rowOff>
                  </from>
                  <to>
                    <xdr:col>6</xdr:col>
                    <xdr:colOff>180975</xdr:colOff>
                    <xdr:row>71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38" name="Check Box 41">
              <controlPr defaultSize="0" autoFill="0" autoLine="0" autoPict="0">
                <anchor moveWithCells="1">
                  <from>
                    <xdr:col>5</xdr:col>
                    <xdr:colOff>171450</xdr:colOff>
                    <xdr:row>72</xdr:row>
                    <xdr:rowOff>47625</xdr:rowOff>
                  </from>
                  <to>
                    <xdr:col>6</xdr:col>
                    <xdr:colOff>180975</xdr:colOff>
                    <xdr:row>73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39" name="Check Box 42">
              <controlPr defaultSize="0" autoFill="0" autoLine="0" autoPict="0">
                <anchor moveWithCells="1">
                  <from>
                    <xdr:col>5</xdr:col>
                    <xdr:colOff>171450</xdr:colOff>
                    <xdr:row>74</xdr:row>
                    <xdr:rowOff>57150</xdr:rowOff>
                  </from>
                  <to>
                    <xdr:col>6</xdr:col>
                    <xdr:colOff>180975</xdr:colOff>
                    <xdr:row>75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40" name="Check Box 43">
              <controlPr defaultSize="0" autoFill="0" autoLine="0" autoPict="0">
                <anchor moveWithCells="1">
                  <from>
                    <xdr:col>5</xdr:col>
                    <xdr:colOff>171450</xdr:colOff>
                    <xdr:row>76</xdr:row>
                    <xdr:rowOff>47625</xdr:rowOff>
                  </from>
                  <to>
                    <xdr:col>6</xdr:col>
                    <xdr:colOff>180975</xdr:colOff>
                    <xdr:row>77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41" name="Check Box 44">
              <controlPr defaultSize="0" autoFill="0" autoLine="0" autoPict="0">
                <anchor moveWithCells="1">
                  <from>
                    <xdr:col>5</xdr:col>
                    <xdr:colOff>171450</xdr:colOff>
                    <xdr:row>78</xdr:row>
                    <xdr:rowOff>47625</xdr:rowOff>
                  </from>
                  <to>
                    <xdr:col>6</xdr:col>
                    <xdr:colOff>180975</xdr:colOff>
                    <xdr:row>79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42" name="Check Box 45">
              <controlPr defaultSize="0" autoFill="0" autoLine="0" autoPict="0">
                <anchor moveWithCells="1">
                  <from>
                    <xdr:col>5</xdr:col>
                    <xdr:colOff>171450</xdr:colOff>
                    <xdr:row>80</xdr:row>
                    <xdr:rowOff>38100</xdr:rowOff>
                  </from>
                  <to>
                    <xdr:col>6</xdr:col>
                    <xdr:colOff>180975</xdr:colOff>
                    <xdr:row>81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43" name="Check Box 46">
              <controlPr defaultSize="0" autoFill="0" autoLine="0" autoPict="0">
                <anchor moveWithCells="1">
                  <from>
                    <xdr:col>5</xdr:col>
                    <xdr:colOff>171450</xdr:colOff>
                    <xdr:row>82</xdr:row>
                    <xdr:rowOff>57150</xdr:rowOff>
                  </from>
                  <to>
                    <xdr:col>6</xdr:col>
                    <xdr:colOff>180975</xdr:colOff>
                    <xdr:row>83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44" name="Check Box 47">
              <controlPr defaultSize="0" autoFill="0" autoLine="0" autoPict="0">
                <anchor moveWithCells="1">
                  <from>
                    <xdr:col>5</xdr:col>
                    <xdr:colOff>171450</xdr:colOff>
                    <xdr:row>84</xdr:row>
                    <xdr:rowOff>47625</xdr:rowOff>
                  </from>
                  <to>
                    <xdr:col>6</xdr:col>
                    <xdr:colOff>180975</xdr:colOff>
                    <xdr:row>85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45" name="Check Box 48">
              <controlPr defaultSize="0" autoFill="0" autoLine="0" autoPict="0">
                <anchor moveWithCells="1">
                  <from>
                    <xdr:col>5</xdr:col>
                    <xdr:colOff>171450</xdr:colOff>
                    <xdr:row>86</xdr:row>
                    <xdr:rowOff>38100</xdr:rowOff>
                  </from>
                  <to>
                    <xdr:col>6</xdr:col>
                    <xdr:colOff>180975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46" name="Check Box 49">
              <controlPr defaultSize="0" autoFill="0" autoLine="0" autoPict="0">
                <anchor moveWithCells="1">
                  <from>
                    <xdr:col>5</xdr:col>
                    <xdr:colOff>171450</xdr:colOff>
                    <xdr:row>88</xdr:row>
                    <xdr:rowOff>47625</xdr:rowOff>
                  </from>
                  <to>
                    <xdr:col>6</xdr:col>
                    <xdr:colOff>180975</xdr:colOff>
                    <xdr:row>89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47" name="Check Box 50">
              <controlPr defaultSize="0" autoFill="0" autoLine="0" autoPict="0">
                <anchor moveWithCells="1">
                  <from>
                    <xdr:col>5</xdr:col>
                    <xdr:colOff>171450</xdr:colOff>
                    <xdr:row>90</xdr:row>
                    <xdr:rowOff>38100</xdr:rowOff>
                  </from>
                  <to>
                    <xdr:col>6</xdr:col>
                    <xdr:colOff>180975</xdr:colOff>
                    <xdr:row>91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48" name="Check Box 51">
              <controlPr defaultSize="0" autoFill="0" autoLine="0" autoPict="0">
                <anchor moveWithCells="1">
                  <from>
                    <xdr:col>5</xdr:col>
                    <xdr:colOff>171450</xdr:colOff>
                    <xdr:row>92</xdr:row>
                    <xdr:rowOff>47625</xdr:rowOff>
                  </from>
                  <to>
                    <xdr:col>6</xdr:col>
                    <xdr:colOff>180975</xdr:colOff>
                    <xdr:row>93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49" name="Check Box 52">
              <controlPr defaultSize="0" autoFill="0" autoLine="0" autoPict="0">
                <anchor moveWithCells="1">
                  <from>
                    <xdr:col>5</xdr:col>
                    <xdr:colOff>171450</xdr:colOff>
                    <xdr:row>94</xdr:row>
                    <xdr:rowOff>47625</xdr:rowOff>
                  </from>
                  <to>
                    <xdr:col>6</xdr:col>
                    <xdr:colOff>180975</xdr:colOff>
                    <xdr:row>95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50" name="Check Box 53">
              <controlPr defaultSize="0" autoFill="0" autoLine="0" autoPict="0">
                <anchor moveWithCells="1">
                  <from>
                    <xdr:col>5</xdr:col>
                    <xdr:colOff>171450</xdr:colOff>
                    <xdr:row>96</xdr:row>
                    <xdr:rowOff>47625</xdr:rowOff>
                  </from>
                  <to>
                    <xdr:col>6</xdr:col>
                    <xdr:colOff>180975</xdr:colOff>
                    <xdr:row>97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51" name="Check Box 54">
              <controlPr defaultSize="0" autoFill="0" autoLine="0" autoPict="0">
                <anchor moveWithCells="1">
                  <from>
                    <xdr:col>5</xdr:col>
                    <xdr:colOff>171450</xdr:colOff>
                    <xdr:row>98</xdr:row>
                    <xdr:rowOff>47625</xdr:rowOff>
                  </from>
                  <to>
                    <xdr:col>6</xdr:col>
                    <xdr:colOff>180975</xdr:colOff>
                    <xdr:row>99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52" name="Check Box 55">
              <controlPr defaultSize="0" autoFill="0" autoLine="0" autoPict="0">
                <anchor moveWithCells="1">
                  <from>
                    <xdr:col>5</xdr:col>
                    <xdr:colOff>171450</xdr:colOff>
                    <xdr:row>100</xdr:row>
                    <xdr:rowOff>57150</xdr:rowOff>
                  </from>
                  <to>
                    <xdr:col>6</xdr:col>
                    <xdr:colOff>180975</xdr:colOff>
                    <xdr:row>101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53" name="Check Box 56">
              <controlPr defaultSize="0" autoFill="0" autoLine="0" autoPict="0">
                <anchor moveWithCells="1">
                  <from>
                    <xdr:col>5</xdr:col>
                    <xdr:colOff>171450</xdr:colOff>
                    <xdr:row>102</xdr:row>
                    <xdr:rowOff>38100</xdr:rowOff>
                  </from>
                  <to>
                    <xdr:col>6</xdr:col>
                    <xdr:colOff>180975</xdr:colOff>
                    <xdr:row>103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1EF7E-0636-4C53-AF4D-3F212A8322CA}">
  <sheetPr>
    <tabColor rgb="FFFFFF00"/>
  </sheetPr>
  <dimension ref="A1:K104"/>
  <sheetViews>
    <sheetView view="pageBreakPreview" zoomScale="120" zoomScaleNormal="120" zoomScaleSheetLayoutView="120" workbookViewId="0">
      <selection activeCell="K7" sqref="K7"/>
    </sheetView>
  </sheetViews>
  <sheetFormatPr defaultColWidth="9" defaultRowHeight="13.5"/>
  <cols>
    <col min="1" max="1" width="4.875" style="1" customWidth="1"/>
    <col min="2" max="2" width="24.75" style="1" customWidth="1"/>
    <col min="3" max="3" width="14" style="1" customWidth="1"/>
    <col min="4" max="4" width="17.5" style="2" customWidth="1"/>
    <col min="5" max="7" width="7.125" style="1" customWidth="1"/>
    <col min="8" max="8" width="14.125" style="1" customWidth="1"/>
    <col min="9" max="9" width="18.25" style="1" customWidth="1"/>
    <col min="10" max="16384" width="9" style="1"/>
  </cols>
  <sheetData>
    <row r="1" spans="1:11">
      <c r="A1" s="1" t="s">
        <v>29</v>
      </c>
    </row>
    <row r="2" spans="1:11" ht="17.25">
      <c r="C2" s="3" t="s">
        <v>58</v>
      </c>
      <c r="G2" s="4" t="s">
        <v>30</v>
      </c>
      <c r="H2" s="5"/>
    </row>
    <row r="3" spans="1:11" ht="13.5" customHeight="1">
      <c r="A3" s="277" t="s">
        <v>25</v>
      </c>
      <c r="B3" s="277" t="s">
        <v>26</v>
      </c>
      <c r="C3" s="277" t="s">
        <v>3</v>
      </c>
      <c r="D3" s="277" t="s" ph="1">
        <v>27</v>
      </c>
      <c r="E3" s="277" t="s">
        <v>28</v>
      </c>
      <c r="F3" s="351" t="s">
        <v>210</v>
      </c>
      <c r="G3" s="277" t="s">
        <v>60</v>
      </c>
      <c r="H3" s="351" t="s">
        <v>40</v>
      </c>
      <c r="I3" s="340" t="s">
        <v>198</v>
      </c>
      <c r="J3" s="351" t="s">
        <v>211</v>
      </c>
      <c r="K3" s="351" t="s">
        <v>212</v>
      </c>
    </row>
    <row r="4" spans="1:11">
      <c r="A4" s="277"/>
      <c r="B4" s="277"/>
      <c r="C4" s="277"/>
      <c r="D4" s="277"/>
      <c r="E4" s="277"/>
      <c r="F4" s="352"/>
      <c r="G4" s="277"/>
      <c r="H4" s="352"/>
      <c r="I4" s="340"/>
      <c r="J4" s="352"/>
      <c r="K4" s="352"/>
    </row>
    <row r="5" spans="1:11" ht="12" customHeight="1">
      <c r="A5" s="356">
        <v>1</v>
      </c>
      <c r="B5" s="355" t="s">
        <v>199</v>
      </c>
      <c r="C5" s="355" t="s">
        <v>200</v>
      </c>
      <c r="D5" s="6" t="s">
        <v>201</v>
      </c>
      <c r="E5" s="357" t="s">
        <v>202</v>
      </c>
      <c r="F5" s="353"/>
      <c r="G5" s="360">
        <v>2</v>
      </c>
      <c r="H5" s="354"/>
      <c r="I5" s="361" t="s">
        <v>213</v>
      </c>
      <c r="J5" s="354">
        <f>+SUM(H5:H104)</f>
        <v>0</v>
      </c>
      <c r="K5" s="354" t="b">
        <f>+EXACT(J5,使用申請書!S40)</f>
        <v>0</v>
      </c>
    </row>
    <row r="6" spans="1:11" ht="19.5" customHeight="1">
      <c r="A6" s="356"/>
      <c r="B6" s="355"/>
      <c r="C6" s="355"/>
      <c r="D6" s="7" t="s">
        <v>204</v>
      </c>
      <c r="E6" s="357"/>
      <c r="F6" s="353"/>
      <c r="G6" s="360"/>
      <c r="H6" s="354"/>
      <c r="I6" s="362"/>
      <c r="J6" s="354"/>
      <c r="K6" s="354"/>
    </row>
    <row r="7" spans="1:11" ht="12" customHeight="1">
      <c r="A7" s="356">
        <v>2</v>
      </c>
      <c r="B7" s="355" t="s">
        <v>214</v>
      </c>
      <c r="C7" s="355" t="s">
        <v>215</v>
      </c>
      <c r="D7" s="8" t="s">
        <v>216</v>
      </c>
      <c r="E7" s="357" t="s">
        <v>205</v>
      </c>
      <c r="F7" s="353"/>
      <c r="G7" s="360">
        <v>1</v>
      </c>
      <c r="H7" s="354"/>
      <c r="I7" s="361" t="s">
        <v>217</v>
      </c>
    </row>
    <row r="8" spans="1:11" ht="19.5" customHeight="1">
      <c r="A8" s="356"/>
      <c r="B8" s="355"/>
      <c r="C8" s="355"/>
      <c r="D8" s="7" t="s">
        <v>218</v>
      </c>
      <c r="E8" s="357"/>
      <c r="F8" s="353"/>
      <c r="G8" s="360"/>
      <c r="H8" s="354"/>
      <c r="I8" s="362"/>
    </row>
    <row r="9" spans="1:11" ht="12" customHeight="1">
      <c r="A9" s="356">
        <v>3</v>
      </c>
      <c r="B9" s="355" t="s">
        <v>219</v>
      </c>
      <c r="C9" s="355" t="s">
        <v>220</v>
      </c>
      <c r="D9" s="8" t="s">
        <v>206</v>
      </c>
      <c r="E9" s="357" t="s">
        <v>202</v>
      </c>
      <c r="F9" s="353"/>
      <c r="G9" s="360" t="s">
        <v>221</v>
      </c>
      <c r="H9" s="354"/>
      <c r="I9" s="361" t="s">
        <v>203</v>
      </c>
    </row>
    <row r="10" spans="1:11" ht="19.5" customHeight="1">
      <c r="A10" s="356"/>
      <c r="B10" s="355"/>
      <c r="C10" s="355"/>
      <c r="D10" s="7" t="s">
        <v>207</v>
      </c>
      <c r="E10" s="357"/>
      <c r="F10" s="353"/>
      <c r="G10" s="360"/>
      <c r="H10" s="354"/>
      <c r="I10" s="362"/>
    </row>
    <row r="11" spans="1:11" ht="12" customHeight="1">
      <c r="A11" s="356">
        <v>4</v>
      </c>
      <c r="B11" s="355" t="s">
        <v>199</v>
      </c>
      <c r="C11" s="355" t="s">
        <v>193</v>
      </c>
      <c r="D11" s="8" t="s">
        <v>190</v>
      </c>
      <c r="E11" s="357" t="s">
        <v>205</v>
      </c>
      <c r="F11" s="353"/>
      <c r="G11" s="360" t="s">
        <v>221</v>
      </c>
      <c r="H11" s="354"/>
      <c r="I11" s="361" t="s">
        <v>203</v>
      </c>
    </row>
    <row r="12" spans="1:11" ht="19.5" customHeight="1">
      <c r="A12" s="356"/>
      <c r="B12" s="355"/>
      <c r="C12" s="355"/>
      <c r="D12" s="7" t="s">
        <v>191</v>
      </c>
      <c r="E12" s="357"/>
      <c r="F12" s="353"/>
      <c r="G12" s="360"/>
      <c r="H12" s="354"/>
      <c r="I12" s="362"/>
    </row>
    <row r="13" spans="1:11" ht="12" customHeight="1">
      <c r="A13" s="356">
        <v>5</v>
      </c>
      <c r="B13" s="355" t="s">
        <v>199</v>
      </c>
      <c r="C13" s="355" t="s">
        <v>193</v>
      </c>
      <c r="D13" s="8" t="s">
        <v>222</v>
      </c>
      <c r="E13" s="357" t="s">
        <v>202</v>
      </c>
      <c r="F13" s="353"/>
      <c r="G13" s="360" t="s">
        <v>223</v>
      </c>
      <c r="H13" s="354"/>
      <c r="I13" s="361" t="s">
        <v>203</v>
      </c>
    </row>
    <row r="14" spans="1:11" ht="19.5" customHeight="1">
      <c r="A14" s="356"/>
      <c r="B14" s="355"/>
      <c r="C14" s="355"/>
      <c r="D14" s="7" t="s">
        <v>224</v>
      </c>
      <c r="E14" s="357"/>
      <c r="F14" s="353"/>
      <c r="G14" s="360"/>
      <c r="H14" s="354"/>
      <c r="I14" s="362"/>
    </row>
    <row r="15" spans="1:11" ht="12" customHeight="1">
      <c r="A15" s="356">
        <v>6</v>
      </c>
      <c r="B15" s="355"/>
      <c r="C15" s="355"/>
      <c r="D15" s="8"/>
      <c r="E15" s="357" t="s">
        <v>93</v>
      </c>
      <c r="F15" s="355"/>
      <c r="G15" s="360"/>
      <c r="H15" s="354"/>
      <c r="I15" s="362"/>
    </row>
    <row r="16" spans="1:11" ht="19.5" customHeight="1">
      <c r="A16" s="356"/>
      <c r="B16" s="355"/>
      <c r="C16" s="355"/>
      <c r="D16" s="7"/>
      <c r="E16" s="357"/>
      <c r="F16" s="355"/>
      <c r="G16" s="360"/>
      <c r="H16" s="354"/>
      <c r="I16" s="362"/>
    </row>
    <row r="17" spans="1:9" ht="12" customHeight="1">
      <c r="A17" s="356">
        <v>7</v>
      </c>
      <c r="B17" s="355"/>
      <c r="C17" s="355"/>
      <c r="D17" s="8"/>
      <c r="E17" s="357" t="s">
        <v>93</v>
      </c>
      <c r="F17" s="355"/>
      <c r="G17" s="360"/>
      <c r="H17" s="354"/>
      <c r="I17" s="362"/>
    </row>
    <row r="18" spans="1:9" ht="19.5" customHeight="1">
      <c r="A18" s="356"/>
      <c r="B18" s="355"/>
      <c r="C18" s="355"/>
      <c r="D18" s="7"/>
      <c r="E18" s="357"/>
      <c r="F18" s="355"/>
      <c r="G18" s="360"/>
      <c r="H18" s="354"/>
      <c r="I18" s="362"/>
    </row>
    <row r="19" spans="1:9" ht="12" customHeight="1">
      <c r="A19" s="356">
        <v>8</v>
      </c>
      <c r="B19" s="355"/>
      <c r="C19" s="355"/>
      <c r="D19" s="8"/>
      <c r="E19" s="357" t="s">
        <v>93</v>
      </c>
      <c r="F19" s="355"/>
      <c r="G19" s="360"/>
      <c r="H19" s="354"/>
      <c r="I19" s="362"/>
    </row>
    <row r="20" spans="1:9" ht="19.5" customHeight="1">
      <c r="A20" s="356"/>
      <c r="B20" s="355"/>
      <c r="C20" s="355"/>
      <c r="D20" s="7"/>
      <c r="E20" s="357"/>
      <c r="F20" s="355"/>
      <c r="G20" s="360"/>
      <c r="H20" s="354"/>
      <c r="I20" s="362"/>
    </row>
    <row r="21" spans="1:9" ht="12" customHeight="1">
      <c r="A21" s="356">
        <v>9</v>
      </c>
      <c r="B21" s="355"/>
      <c r="C21" s="355"/>
      <c r="D21" s="8"/>
      <c r="E21" s="357" t="s">
        <v>93</v>
      </c>
      <c r="F21" s="355"/>
      <c r="G21" s="360"/>
      <c r="H21" s="354"/>
      <c r="I21" s="362"/>
    </row>
    <row r="22" spans="1:9" ht="19.5" customHeight="1">
      <c r="A22" s="356"/>
      <c r="B22" s="355"/>
      <c r="C22" s="355"/>
      <c r="D22" s="7"/>
      <c r="E22" s="357"/>
      <c r="F22" s="355"/>
      <c r="G22" s="360"/>
      <c r="H22" s="354"/>
      <c r="I22" s="362"/>
    </row>
    <row r="23" spans="1:9" ht="12" customHeight="1">
      <c r="A23" s="356">
        <v>10</v>
      </c>
      <c r="B23" s="355"/>
      <c r="C23" s="355"/>
      <c r="D23" s="8"/>
      <c r="E23" s="357" t="s">
        <v>93</v>
      </c>
      <c r="F23" s="355"/>
      <c r="G23" s="360"/>
      <c r="H23" s="354"/>
      <c r="I23" s="362"/>
    </row>
    <row r="24" spans="1:9" ht="19.5" customHeight="1">
      <c r="A24" s="356"/>
      <c r="B24" s="355"/>
      <c r="C24" s="355"/>
      <c r="D24" s="7"/>
      <c r="E24" s="357"/>
      <c r="F24" s="355"/>
      <c r="G24" s="360"/>
      <c r="H24" s="354"/>
      <c r="I24" s="362"/>
    </row>
    <row r="25" spans="1:9" ht="12" customHeight="1">
      <c r="A25" s="356">
        <v>11</v>
      </c>
      <c r="B25" s="355"/>
      <c r="C25" s="355"/>
      <c r="D25" s="8"/>
      <c r="E25" s="357" t="s">
        <v>93</v>
      </c>
      <c r="F25" s="355"/>
      <c r="G25" s="360"/>
      <c r="H25" s="354"/>
      <c r="I25" s="362"/>
    </row>
    <row r="26" spans="1:9" ht="19.5" customHeight="1">
      <c r="A26" s="356"/>
      <c r="B26" s="355"/>
      <c r="C26" s="355"/>
      <c r="D26" s="7"/>
      <c r="E26" s="357"/>
      <c r="F26" s="355"/>
      <c r="G26" s="360"/>
      <c r="H26" s="354"/>
      <c r="I26" s="362"/>
    </row>
    <row r="27" spans="1:9" ht="12" customHeight="1">
      <c r="A27" s="356">
        <v>12</v>
      </c>
      <c r="B27" s="355"/>
      <c r="C27" s="355"/>
      <c r="D27" s="8"/>
      <c r="E27" s="357" t="s">
        <v>93</v>
      </c>
      <c r="F27" s="355"/>
      <c r="G27" s="360"/>
      <c r="H27" s="354"/>
      <c r="I27" s="362"/>
    </row>
    <row r="28" spans="1:9" ht="19.5" customHeight="1">
      <c r="A28" s="356"/>
      <c r="B28" s="355"/>
      <c r="C28" s="355"/>
      <c r="D28" s="7"/>
      <c r="E28" s="357"/>
      <c r="F28" s="355"/>
      <c r="G28" s="360"/>
      <c r="H28" s="354"/>
      <c r="I28" s="362"/>
    </row>
    <row r="29" spans="1:9" ht="12" customHeight="1">
      <c r="A29" s="356">
        <v>13</v>
      </c>
      <c r="B29" s="355"/>
      <c r="C29" s="355"/>
      <c r="D29" s="8"/>
      <c r="E29" s="357" t="s">
        <v>93</v>
      </c>
      <c r="F29" s="355"/>
      <c r="G29" s="360"/>
      <c r="H29" s="354"/>
      <c r="I29" s="362"/>
    </row>
    <row r="30" spans="1:9" ht="19.5" customHeight="1">
      <c r="A30" s="356"/>
      <c r="B30" s="355"/>
      <c r="C30" s="355"/>
      <c r="D30" s="7"/>
      <c r="E30" s="357"/>
      <c r="F30" s="355"/>
      <c r="G30" s="360"/>
      <c r="H30" s="354"/>
      <c r="I30" s="362"/>
    </row>
    <row r="31" spans="1:9" ht="12" customHeight="1">
      <c r="A31" s="356">
        <v>14</v>
      </c>
      <c r="B31" s="355"/>
      <c r="C31" s="355"/>
      <c r="D31" s="8"/>
      <c r="E31" s="357" t="s">
        <v>93</v>
      </c>
      <c r="F31" s="355"/>
      <c r="G31" s="360"/>
      <c r="H31" s="354"/>
      <c r="I31" s="362"/>
    </row>
    <row r="32" spans="1:9" ht="19.5" customHeight="1">
      <c r="A32" s="356"/>
      <c r="B32" s="355"/>
      <c r="C32" s="355"/>
      <c r="D32" s="7"/>
      <c r="E32" s="357"/>
      <c r="F32" s="355"/>
      <c r="G32" s="360"/>
      <c r="H32" s="354"/>
      <c r="I32" s="362"/>
    </row>
    <row r="33" spans="1:9" ht="12" customHeight="1">
      <c r="A33" s="356">
        <v>15</v>
      </c>
      <c r="B33" s="355"/>
      <c r="C33" s="355"/>
      <c r="D33" s="8"/>
      <c r="E33" s="357" t="s">
        <v>93</v>
      </c>
      <c r="F33" s="355"/>
      <c r="G33" s="360"/>
      <c r="H33" s="354"/>
      <c r="I33" s="362"/>
    </row>
    <row r="34" spans="1:9" ht="19.5" customHeight="1">
      <c r="A34" s="356"/>
      <c r="B34" s="355"/>
      <c r="C34" s="355"/>
      <c r="D34" s="7"/>
      <c r="E34" s="357"/>
      <c r="F34" s="355"/>
      <c r="G34" s="360"/>
      <c r="H34" s="354"/>
      <c r="I34" s="362"/>
    </row>
    <row r="35" spans="1:9" ht="12" customHeight="1">
      <c r="A35" s="356">
        <v>16</v>
      </c>
      <c r="B35" s="355"/>
      <c r="C35" s="355"/>
      <c r="D35" s="8"/>
      <c r="E35" s="357" t="s">
        <v>93</v>
      </c>
      <c r="F35" s="355"/>
      <c r="G35" s="360"/>
      <c r="H35" s="354"/>
      <c r="I35" s="362"/>
    </row>
    <row r="36" spans="1:9" ht="19.5" customHeight="1">
      <c r="A36" s="356"/>
      <c r="B36" s="355"/>
      <c r="C36" s="355"/>
      <c r="D36" s="7"/>
      <c r="E36" s="357"/>
      <c r="F36" s="355"/>
      <c r="G36" s="360"/>
      <c r="H36" s="354"/>
      <c r="I36" s="362"/>
    </row>
    <row r="37" spans="1:9" ht="12" customHeight="1">
      <c r="A37" s="356">
        <v>17</v>
      </c>
      <c r="B37" s="355"/>
      <c r="C37" s="355"/>
      <c r="D37" s="8"/>
      <c r="E37" s="357" t="s">
        <v>93</v>
      </c>
      <c r="F37" s="355"/>
      <c r="G37" s="360"/>
      <c r="H37" s="354"/>
      <c r="I37" s="362"/>
    </row>
    <row r="38" spans="1:9" ht="19.5" customHeight="1">
      <c r="A38" s="356"/>
      <c r="B38" s="355"/>
      <c r="C38" s="355"/>
      <c r="D38" s="7"/>
      <c r="E38" s="357"/>
      <c r="F38" s="355"/>
      <c r="G38" s="360"/>
      <c r="H38" s="354"/>
      <c r="I38" s="362"/>
    </row>
    <row r="39" spans="1:9" ht="12" customHeight="1">
      <c r="A39" s="356">
        <v>18</v>
      </c>
      <c r="B39" s="355"/>
      <c r="C39" s="355"/>
      <c r="D39" s="8"/>
      <c r="E39" s="357" t="s">
        <v>93</v>
      </c>
      <c r="F39" s="355"/>
      <c r="G39" s="360"/>
      <c r="H39" s="354"/>
      <c r="I39" s="362"/>
    </row>
    <row r="40" spans="1:9" ht="19.5" customHeight="1">
      <c r="A40" s="356"/>
      <c r="B40" s="355"/>
      <c r="C40" s="355"/>
      <c r="D40" s="7"/>
      <c r="E40" s="357"/>
      <c r="F40" s="355"/>
      <c r="G40" s="360"/>
      <c r="H40" s="354"/>
      <c r="I40" s="362"/>
    </row>
    <row r="41" spans="1:9" ht="12" customHeight="1">
      <c r="A41" s="356">
        <v>19</v>
      </c>
      <c r="B41" s="355"/>
      <c r="C41" s="355"/>
      <c r="D41" s="8"/>
      <c r="E41" s="357" t="s">
        <v>93</v>
      </c>
      <c r="F41" s="355"/>
      <c r="G41" s="360"/>
      <c r="H41" s="354"/>
      <c r="I41" s="362"/>
    </row>
    <row r="42" spans="1:9" ht="19.5" customHeight="1">
      <c r="A42" s="356"/>
      <c r="B42" s="355"/>
      <c r="C42" s="355"/>
      <c r="D42" s="7"/>
      <c r="E42" s="357"/>
      <c r="F42" s="355"/>
      <c r="G42" s="360"/>
      <c r="H42" s="354"/>
      <c r="I42" s="362"/>
    </row>
    <row r="43" spans="1:9" ht="12" customHeight="1">
      <c r="A43" s="356">
        <v>20</v>
      </c>
      <c r="B43" s="355"/>
      <c r="C43" s="355"/>
      <c r="D43" s="8"/>
      <c r="E43" s="357" t="s">
        <v>93</v>
      </c>
      <c r="F43" s="355"/>
      <c r="G43" s="360"/>
      <c r="H43" s="354"/>
      <c r="I43" s="362"/>
    </row>
    <row r="44" spans="1:9" ht="19.5" customHeight="1">
      <c r="A44" s="356"/>
      <c r="B44" s="355"/>
      <c r="C44" s="355"/>
      <c r="D44" s="7"/>
      <c r="E44" s="357"/>
      <c r="F44" s="355"/>
      <c r="G44" s="360"/>
      <c r="H44" s="354"/>
      <c r="I44" s="362"/>
    </row>
    <row r="45" spans="1:9" ht="12" customHeight="1">
      <c r="A45" s="356">
        <v>21</v>
      </c>
      <c r="B45" s="355"/>
      <c r="C45" s="355"/>
      <c r="D45" s="8"/>
      <c r="E45" s="357" t="s">
        <v>93</v>
      </c>
      <c r="F45" s="355"/>
      <c r="G45" s="360"/>
      <c r="H45" s="354"/>
      <c r="I45" s="362"/>
    </row>
    <row r="46" spans="1:9" ht="19.5" customHeight="1">
      <c r="A46" s="356"/>
      <c r="B46" s="355"/>
      <c r="C46" s="355"/>
      <c r="D46" s="7"/>
      <c r="E46" s="357"/>
      <c r="F46" s="355"/>
      <c r="G46" s="360"/>
      <c r="H46" s="354"/>
      <c r="I46" s="362"/>
    </row>
    <row r="47" spans="1:9" ht="12" customHeight="1">
      <c r="A47" s="356">
        <v>22</v>
      </c>
      <c r="B47" s="355"/>
      <c r="C47" s="355"/>
      <c r="D47" s="8"/>
      <c r="E47" s="357" t="s">
        <v>93</v>
      </c>
      <c r="F47" s="355"/>
      <c r="G47" s="360"/>
      <c r="H47" s="354"/>
      <c r="I47" s="362"/>
    </row>
    <row r="48" spans="1:9" ht="19.5" customHeight="1">
      <c r="A48" s="356"/>
      <c r="B48" s="355"/>
      <c r="C48" s="355"/>
      <c r="D48" s="7"/>
      <c r="E48" s="357"/>
      <c r="F48" s="355"/>
      <c r="G48" s="360"/>
      <c r="H48" s="354"/>
      <c r="I48" s="362"/>
    </row>
    <row r="49" spans="1:9" ht="12" customHeight="1">
      <c r="A49" s="356">
        <v>23</v>
      </c>
      <c r="B49" s="355"/>
      <c r="C49" s="355"/>
      <c r="D49" s="8"/>
      <c r="E49" s="357" t="s">
        <v>93</v>
      </c>
      <c r="F49" s="355"/>
      <c r="G49" s="360"/>
      <c r="H49" s="354"/>
      <c r="I49" s="362"/>
    </row>
    <row r="50" spans="1:9" ht="19.5" customHeight="1">
      <c r="A50" s="356"/>
      <c r="B50" s="355"/>
      <c r="C50" s="355"/>
      <c r="D50" s="7"/>
      <c r="E50" s="357"/>
      <c r="F50" s="355"/>
      <c r="G50" s="360"/>
      <c r="H50" s="354"/>
      <c r="I50" s="362"/>
    </row>
    <row r="51" spans="1:9" ht="12" customHeight="1">
      <c r="A51" s="356">
        <v>24</v>
      </c>
      <c r="B51" s="355"/>
      <c r="C51" s="355"/>
      <c r="D51" s="8"/>
      <c r="E51" s="357" t="s">
        <v>93</v>
      </c>
      <c r="F51" s="355"/>
      <c r="G51" s="360"/>
      <c r="H51" s="354"/>
      <c r="I51" s="362"/>
    </row>
    <row r="52" spans="1:9" ht="19.5" customHeight="1">
      <c r="A52" s="356"/>
      <c r="B52" s="355"/>
      <c r="C52" s="355"/>
      <c r="D52" s="7"/>
      <c r="E52" s="357"/>
      <c r="F52" s="355"/>
      <c r="G52" s="360"/>
      <c r="H52" s="354"/>
      <c r="I52" s="362"/>
    </row>
    <row r="53" spans="1:9" ht="12" customHeight="1">
      <c r="A53" s="356">
        <v>25</v>
      </c>
      <c r="B53" s="355"/>
      <c r="C53" s="355"/>
      <c r="D53" s="8"/>
      <c r="E53" s="357" t="s">
        <v>93</v>
      </c>
      <c r="F53" s="355"/>
      <c r="G53" s="360"/>
      <c r="H53" s="354"/>
      <c r="I53" s="362"/>
    </row>
    <row r="54" spans="1:9" ht="19.5" customHeight="1">
      <c r="A54" s="356"/>
      <c r="B54" s="355"/>
      <c r="C54" s="355"/>
      <c r="D54" s="7"/>
      <c r="E54" s="357"/>
      <c r="F54" s="355"/>
      <c r="G54" s="360"/>
      <c r="H54" s="354"/>
      <c r="I54" s="362"/>
    </row>
    <row r="55" spans="1:9" ht="12" customHeight="1">
      <c r="A55" s="356">
        <v>26</v>
      </c>
      <c r="B55" s="355"/>
      <c r="C55" s="355"/>
      <c r="D55" s="6"/>
      <c r="E55" s="357" t="s">
        <v>93</v>
      </c>
      <c r="G55" s="360"/>
      <c r="H55" s="354"/>
      <c r="I55" s="362"/>
    </row>
    <row r="56" spans="1:9" ht="19.5" customHeight="1">
      <c r="A56" s="356"/>
      <c r="B56" s="355"/>
      <c r="C56" s="355"/>
      <c r="D56" s="7"/>
      <c r="E56" s="357"/>
      <c r="G56" s="360"/>
      <c r="H56" s="354"/>
      <c r="I56" s="362"/>
    </row>
    <row r="57" spans="1:9" ht="12" customHeight="1">
      <c r="A57" s="356">
        <v>27</v>
      </c>
      <c r="B57" s="355"/>
      <c r="C57" s="355"/>
      <c r="D57" s="8"/>
      <c r="E57" s="357" t="s">
        <v>93</v>
      </c>
      <c r="G57" s="360"/>
      <c r="H57" s="354"/>
      <c r="I57" s="362"/>
    </row>
    <row r="58" spans="1:9" ht="19.5" customHeight="1">
      <c r="A58" s="356"/>
      <c r="B58" s="355"/>
      <c r="C58" s="355"/>
      <c r="D58" s="7"/>
      <c r="E58" s="357"/>
      <c r="G58" s="360"/>
      <c r="H58" s="354"/>
      <c r="I58" s="362"/>
    </row>
    <row r="59" spans="1:9" ht="12" customHeight="1">
      <c r="A59" s="356">
        <v>28</v>
      </c>
      <c r="B59" s="355"/>
      <c r="C59" s="355"/>
      <c r="D59" s="8"/>
      <c r="E59" s="357" t="s">
        <v>93</v>
      </c>
      <c r="G59" s="360"/>
      <c r="H59" s="354"/>
      <c r="I59" s="362"/>
    </row>
    <row r="60" spans="1:9" ht="19.5" customHeight="1">
      <c r="A60" s="356"/>
      <c r="B60" s="355"/>
      <c r="C60" s="355"/>
      <c r="D60" s="7"/>
      <c r="E60" s="357"/>
      <c r="G60" s="360"/>
      <c r="H60" s="354"/>
      <c r="I60" s="362"/>
    </row>
    <row r="61" spans="1:9" ht="12" customHeight="1">
      <c r="A61" s="356">
        <v>29</v>
      </c>
      <c r="B61" s="355"/>
      <c r="C61" s="355"/>
      <c r="D61" s="8"/>
      <c r="E61" s="357" t="s">
        <v>93</v>
      </c>
      <c r="G61" s="360"/>
      <c r="H61" s="354"/>
      <c r="I61" s="362"/>
    </row>
    <row r="62" spans="1:9" ht="19.5" customHeight="1">
      <c r="A62" s="356"/>
      <c r="B62" s="355"/>
      <c r="C62" s="355"/>
      <c r="D62" s="7"/>
      <c r="E62" s="357"/>
      <c r="G62" s="360"/>
      <c r="H62" s="354"/>
      <c r="I62" s="362"/>
    </row>
    <row r="63" spans="1:9" ht="12" customHeight="1">
      <c r="A63" s="356">
        <v>30</v>
      </c>
      <c r="B63" s="355"/>
      <c r="C63" s="355"/>
      <c r="D63" s="8"/>
      <c r="E63" s="357" t="s">
        <v>93</v>
      </c>
      <c r="G63" s="360"/>
      <c r="H63" s="354"/>
      <c r="I63" s="362"/>
    </row>
    <row r="64" spans="1:9" ht="19.5" customHeight="1">
      <c r="A64" s="356"/>
      <c r="B64" s="355"/>
      <c r="C64" s="355"/>
      <c r="D64" s="7"/>
      <c r="E64" s="357"/>
      <c r="G64" s="360"/>
      <c r="H64" s="354"/>
      <c r="I64" s="362"/>
    </row>
    <row r="65" spans="1:9" ht="12" customHeight="1">
      <c r="A65" s="356">
        <v>31</v>
      </c>
      <c r="B65" s="355"/>
      <c r="C65" s="355"/>
      <c r="D65" s="8"/>
      <c r="E65" s="357" t="s">
        <v>93</v>
      </c>
      <c r="G65" s="360"/>
      <c r="H65" s="354"/>
      <c r="I65" s="362"/>
    </row>
    <row r="66" spans="1:9" ht="19.5" customHeight="1">
      <c r="A66" s="356"/>
      <c r="B66" s="355"/>
      <c r="C66" s="355"/>
      <c r="D66" s="7"/>
      <c r="E66" s="357"/>
      <c r="G66" s="360"/>
      <c r="H66" s="354"/>
      <c r="I66" s="362"/>
    </row>
    <row r="67" spans="1:9" ht="12" customHeight="1">
      <c r="A67" s="356">
        <v>32</v>
      </c>
      <c r="B67" s="355"/>
      <c r="C67" s="355"/>
      <c r="D67" s="8"/>
      <c r="E67" s="357" t="s">
        <v>93</v>
      </c>
      <c r="G67" s="360"/>
      <c r="H67" s="354"/>
      <c r="I67" s="362"/>
    </row>
    <row r="68" spans="1:9" ht="19.5" customHeight="1">
      <c r="A68" s="356"/>
      <c r="B68" s="355"/>
      <c r="C68" s="355"/>
      <c r="D68" s="7"/>
      <c r="E68" s="357"/>
      <c r="G68" s="360"/>
      <c r="H68" s="354"/>
      <c r="I68" s="362"/>
    </row>
    <row r="69" spans="1:9" ht="12" customHeight="1">
      <c r="A69" s="356">
        <v>33</v>
      </c>
      <c r="B69" s="355"/>
      <c r="C69" s="355"/>
      <c r="D69" s="8"/>
      <c r="E69" s="357" t="s">
        <v>93</v>
      </c>
      <c r="G69" s="360"/>
      <c r="H69" s="354"/>
      <c r="I69" s="362"/>
    </row>
    <row r="70" spans="1:9" ht="19.5" customHeight="1">
      <c r="A70" s="356"/>
      <c r="B70" s="355"/>
      <c r="C70" s="355"/>
      <c r="D70" s="7"/>
      <c r="E70" s="357"/>
      <c r="G70" s="360"/>
      <c r="H70" s="354"/>
      <c r="I70" s="362"/>
    </row>
    <row r="71" spans="1:9" ht="12" customHeight="1">
      <c r="A71" s="356">
        <v>34</v>
      </c>
      <c r="B71" s="355"/>
      <c r="C71" s="355"/>
      <c r="D71" s="8"/>
      <c r="E71" s="357" t="s">
        <v>93</v>
      </c>
      <c r="G71" s="360"/>
      <c r="H71" s="354"/>
      <c r="I71" s="362"/>
    </row>
    <row r="72" spans="1:9" ht="19.5" customHeight="1">
      <c r="A72" s="356"/>
      <c r="B72" s="355"/>
      <c r="C72" s="355"/>
      <c r="D72" s="7"/>
      <c r="E72" s="357"/>
      <c r="G72" s="360"/>
      <c r="H72" s="354"/>
      <c r="I72" s="362"/>
    </row>
    <row r="73" spans="1:9" ht="12" customHeight="1">
      <c r="A73" s="356">
        <v>35</v>
      </c>
      <c r="B73" s="355"/>
      <c r="C73" s="355"/>
      <c r="D73" s="8"/>
      <c r="E73" s="357" t="s">
        <v>93</v>
      </c>
      <c r="G73" s="360"/>
      <c r="H73" s="354"/>
      <c r="I73" s="362"/>
    </row>
    <row r="74" spans="1:9" ht="19.5" customHeight="1">
      <c r="A74" s="356"/>
      <c r="B74" s="355"/>
      <c r="C74" s="355"/>
      <c r="D74" s="7"/>
      <c r="E74" s="357"/>
      <c r="G74" s="360"/>
      <c r="H74" s="354"/>
      <c r="I74" s="362"/>
    </row>
    <row r="75" spans="1:9" ht="12" customHeight="1">
      <c r="A75" s="356">
        <v>36</v>
      </c>
      <c r="B75" s="355"/>
      <c r="C75" s="355"/>
      <c r="D75" s="8"/>
      <c r="E75" s="357" t="s">
        <v>93</v>
      </c>
      <c r="G75" s="360"/>
      <c r="H75" s="354"/>
      <c r="I75" s="362"/>
    </row>
    <row r="76" spans="1:9" ht="19.5" customHeight="1">
      <c r="A76" s="356"/>
      <c r="B76" s="355"/>
      <c r="C76" s="355"/>
      <c r="D76" s="7"/>
      <c r="E76" s="357"/>
      <c r="G76" s="360"/>
      <c r="H76" s="354"/>
      <c r="I76" s="362"/>
    </row>
    <row r="77" spans="1:9" ht="12" customHeight="1">
      <c r="A77" s="356">
        <v>37</v>
      </c>
      <c r="B77" s="355"/>
      <c r="C77" s="355"/>
      <c r="D77" s="8"/>
      <c r="E77" s="357" t="s">
        <v>93</v>
      </c>
      <c r="G77" s="360"/>
      <c r="H77" s="354"/>
      <c r="I77" s="362"/>
    </row>
    <row r="78" spans="1:9" ht="19.5" customHeight="1">
      <c r="A78" s="356"/>
      <c r="B78" s="355"/>
      <c r="C78" s="355"/>
      <c r="D78" s="7"/>
      <c r="E78" s="357"/>
      <c r="G78" s="360"/>
      <c r="H78" s="354"/>
      <c r="I78" s="362"/>
    </row>
    <row r="79" spans="1:9" ht="12" customHeight="1">
      <c r="A79" s="356">
        <v>38</v>
      </c>
      <c r="B79" s="355"/>
      <c r="C79" s="355"/>
      <c r="D79" s="8"/>
      <c r="E79" s="357" t="s">
        <v>93</v>
      </c>
      <c r="G79" s="360"/>
      <c r="H79" s="354"/>
      <c r="I79" s="362"/>
    </row>
    <row r="80" spans="1:9" ht="19.5" customHeight="1">
      <c r="A80" s="356"/>
      <c r="B80" s="355"/>
      <c r="C80" s="355"/>
      <c r="D80" s="7"/>
      <c r="E80" s="357"/>
      <c r="G80" s="360"/>
      <c r="H80" s="354"/>
      <c r="I80" s="362"/>
    </row>
    <row r="81" spans="1:9" ht="12" customHeight="1">
      <c r="A81" s="356">
        <v>39</v>
      </c>
      <c r="B81" s="355"/>
      <c r="C81" s="355"/>
      <c r="D81" s="8"/>
      <c r="E81" s="357" t="s">
        <v>93</v>
      </c>
      <c r="G81" s="360"/>
      <c r="H81" s="354"/>
      <c r="I81" s="362"/>
    </row>
    <row r="82" spans="1:9" ht="19.5" customHeight="1">
      <c r="A82" s="356"/>
      <c r="B82" s="355"/>
      <c r="C82" s="355"/>
      <c r="D82" s="7"/>
      <c r="E82" s="357"/>
      <c r="G82" s="360"/>
      <c r="H82" s="354"/>
      <c r="I82" s="362"/>
    </row>
    <row r="83" spans="1:9" ht="12" customHeight="1">
      <c r="A83" s="356">
        <v>40</v>
      </c>
      <c r="B83" s="355"/>
      <c r="C83" s="355"/>
      <c r="D83" s="8"/>
      <c r="E83" s="357" t="s">
        <v>93</v>
      </c>
      <c r="G83" s="360"/>
      <c r="H83" s="354"/>
      <c r="I83" s="362"/>
    </row>
    <row r="84" spans="1:9" ht="19.5" customHeight="1">
      <c r="A84" s="356"/>
      <c r="B84" s="355"/>
      <c r="C84" s="355"/>
      <c r="D84" s="7"/>
      <c r="E84" s="357"/>
      <c r="G84" s="360"/>
      <c r="H84" s="354"/>
      <c r="I84" s="362"/>
    </row>
    <row r="85" spans="1:9" ht="12" customHeight="1">
      <c r="A85" s="356">
        <v>41</v>
      </c>
      <c r="B85" s="355"/>
      <c r="C85" s="355"/>
      <c r="D85" s="8"/>
      <c r="E85" s="357" t="s">
        <v>93</v>
      </c>
      <c r="G85" s="360"/>
      <c r="H85" s="354"/>
      <c r="I85" s="362"/>
    </row>
    <row r="86" spans="1:9" ht="19.5" customHeight="1">
      <c r="A86" s="356"/>
      <c r="B86" s="355"/>
      <c r="C86" s="355"/>
      <c r="D86" s="7"/>
      <c r="E86" s="357"/>
      <c r="G86" s="360"/>
      <c r="H86" s="354"/>
      <c r="I86" s="362"/>
    </row>
    <row r="87" spans="1:9" ht="12" customHeight="1">
      <c r="A87" s="356">
        <v>42</v>
      </c>
      <c r="B87" s="355"/>
      <c r="C87" s="355"/>
      <c r="D87" s="8"/>
      <c r="E87" s="357" t="s">
        <v>93</v>
      </c>
      <c r="G87" s="360"/>
      <c r="H87" s="354"/>
      <c r="I87" s="362"/>
    </row>
    <row r="88" spans="1:9" ht="19.5" customHeight="1">
      <c r="A88" s="356"/>
      <c r="B88" s="355"/>
      <c r="C88" s="355"/>
      <c r="D88" s="7"/>
      <c r="E88" s="357"/>
      <c r="G88" s="360"/>
      <c r="H88" s="354"/>
      <c r="I88" s="362"/>
    </row>
    <row r="89" spans="1:9" ht="12" customHeight="1">
      <c r="A89" s="356">
        <v>43</v>
      </c>
      <c r="B89" s="355"/>
      <c r="C89" s="355"/>
      <c r="D89" s="8"/>
      <c r="E89" s="357" t="s">
        <v>93</v>
      </c>
      <c r="G89" s="360"/>
      <c r="H89" s="354"/>
      <c r="I89" s="362"/>
    </row>
    <row r="90" spans="1:9" ht="19.5" customHeight="1">
      <c r="A90" s="356"/>
      <c r="B90" s="355"/>
      <c r="C90" s="355"/>
      <c r="D90" s="7"/>
      <c r="E90" s="357"/>
      <c r="G90" s="360"/>
      <c r="H90" s="354"/>
      <c r="I90" s="362"/>
    </row>
    <row r="91" spans="1:9" ht="12" customHeight="1">
      <c r="A91" s="356">
        <v>44</v>
      </c>
      <c r="B91" s="355"/>
      <c r="C91" s="355"/>
      <c r="D91" s="8"/>
      <c r="E91" s="357" t="s">
        <v>93</v>
      </c>
      <c r="G91" s="360"/>
      <c r="H91" s="354"/>
      <c r="I91" s="362"/>
    </row>
    <row r="92" spans="1:9" ht="19.5" customHeight="1">
      <c r="A92" s="356"/>
      <c r="B92" s="355"/>
      <c r="C92" s="355"/>
      <c r="D92" s="7"/>
      <c r="E92" s="357"/>
      <c r="G92" s="360"/>
      <c r="H92" s="354"/>
      <c r="I92" s="362"/>
    </row>
    <row r="93" spans="1:9" ht="12" customHeight="1">
      <c r="A93" s="356">
        <v>45</v>
      </c>
      <c r="B93" s="355"/>
      <c r="C93" s="355"/>
      <c r="D93" s="8"/>
      <c r="E93" s="357" t="s">
        <v>93</v>
      </c>
      <c r="G93" s="360"/>
      <c r="H93" s="354"/>
      <c r="I93" s="362"/>
    </row>
    <row r="94" spans="1:9" ht="19.5" customHeight="1">
      <c r="A94" s="356"/>
      <c r="B94" s="355"/>
      <c r="C94" s="355"/>
      <c r="D94" s="7"/>
      <c r="E94" s="357"/>
      <c r="G94" s="360"/>
      <c r="H94" s="354"/>
      <c r="I94" s="362"/>
    </row>
    <row r="95" spans="1:9" ht="12" customHeight="1">
      <c r="A95" s="356">
        <v>46</v>
      </c>
      <c r="B95" s="355"/>
      <c r="C95" s="355"/>
      <c r="D95" s="8"/>
      <c r="E95" s="357" t="s">
        <v>93</v>
      </c>
      <c r="G95" s="360"/>
      <c r="H95" s="354"/>
      <c r="I95" s="362"/>
    </row>
    <row r="96" spans="1:9" ht="19.5" customHeight="1">
      <c r="A96" s="356"/>
      <c r="B96" s="355"/>
      <c r="C96" s="355"/>
      <c r="D96" s="7"/>
      <c r="E96" s="357"/>
      <c r="G96" s="360"/>
      <c r="H96" s="354"/>
      <c r="I96" s="362"/>
    </row>
    <row r="97" spans="1:9" ht="12" customHeight="1">
      <c r="A97" s="356">
        <v>47</v>
      </c>
      <c r="B97" s="355"/>
      <c r="C97" s="355"/>
      <c r="D97" s="8"/>
      <c r="E97" s="357" t="s">
        <v>93</v>
      </c>
      <c r="G97" s="360"/>
      <c r="H97" s="354"/>
      <c r="I97" s="362"/>
    </row>
    <row r="98" spans="1:9" ht="19.5" customHeight="1">
      <c r="A98" s="356"/>
      <c r="B98" s="355"/>
      <c r="C98" s="355"/>
      <c r="D98" s="7"/>
      <c r="E98" s="357"/>
      <c r="G98" s="360"/>
      <c r="H98" s="354"/>
      <c r="I98" s="362"/>
    </row>
    <row r="99" spans="1:9" ht="12" customHeight="1">
      <c r="A99" s="356">
        <v>48</v>
      </c>
      <c r="B99" s="355"/>
      <c r="C99" s="355"/>
      <c r="D99" s="8"/>
      <c r="E99" s="357" t="s">
        <v>93</v>
      </c>
      <c r="G99" s="360"/>
      <c r="H99" s="354"/>
      <c r="I99" s="362"/>
    </row>
    <row r="100" spans="1:9" ht="19.5" customHeight="1">
      <c r="A100" s="356"/>
      <c r="B100" s="355"/>
      <c r="C100" s="355"/>
      <c r="D100" s="7"/>
      <c r="E100" s="357"/>
      <c r="G100" s="360"/>
      <c r="H100" s="354"/>
      <c r="I100" s="362"/>
    </row>
    <row r="101" spans="1:9" ht="12" customHeight="1">
      <c r="A101" s="356">
        <v>49</v>
      </c>
      <c r="B101" s="355"/>
      <c r="C101" s="355"/>
      <c r="D101" s="8"/>
      <c r="E101" s="357" t="s">
        <v>93</v>
      </c>
      <c r="G101" s="360"/>
      <c r="H101" s="354"/>
      <c r="I101" s="362"/>
    </row>
    <row r="102" spans="1:9" ht="19.5" customHeight="1">
      <c r="A102" s="356"/>
      <c r="B102" s="355"/>
      <c r="C102" s="355"/>
      <c r="D102" s="7"/>
      <c r="E102" s="357"/>
      <c r="G102" s="360"/>
      <c r="H102" s="354"/>
      <c r="I102" s="362"/>
    </row>
    <row r="103" spans="1:9" ht="12" customHeight="1">
      <c r="A103" s="356">
        <v>50</v>
      </c>
      <c r="B103" s="355"/>
      <c r="C103" s="355"/>
      <c r="D103" s="8"/>
      <c r="E103" s="357" t="s">
        <v>93</v>
      </c>
      <c r="G103" s="360"/>
      <c r="H103" s="354"/>
      <c r="I103" s="362"/>
    </row>
    <row r="104" spans="1:9" ht="19.5" customHeight="1">
      <c r="A104" s="356"/>
      <c r="B104" s="355"/>
      <c r="C104" s="355"/>
      <c r="D104" s="7"/>
      <c r="E104" s="357"/>
      <c r="G104" s="360"/>
      <c r="H104" s="354"/>
      <c r="I104" s="362"/>
    </row>
  </sheetData>
  <mergeCells count="388">
    <mergeCell ref="I103:I104"/>
    <mergeCell ref="A103:A104"/>
    <mergeCell ref="B103:B104"/>
    <mergeCell ref="C103:C104"/>
    <mergeCell ref="E103:E104"/>
    <mergeCell ref="G103:G104"/>
    <mergeCell ref="H103:H104"/>
    <mergeCell ref="I99:I100"/>
    <mergeCell ref="A101:A102"/>
    <mergeCell ref="B101:B102"/>
    <mergeCell ref="C101:C102"/>
    <mergeCell ref="E101:E102"/>
    <mergeCell ref="G101:G102"/>
    <mergeCell ref="H101:H102"/>
    <mergeCell ref="I101:I102"/>
    <mergeCell ref="A99:A100"/>
    <mergeCell ref="B99:B100"/>
    <mergeCell ref="C99:C100"/>
    <mergeCell ref="E99:E100"/>
    <mergeCell ref="G99:G100"/>
    <mergeCell ref="H99:H100"/>
    <mergeCell ref="I95:I96"/>
    <mergeCell ref="A97:A98"/>
    <mergeCell ref="B97:B98"/>
    <mergeCell ref="C97:C98"/>
    <mergeCell ref="E97:E98"/>
    <mergeCell ref="G97:G98"/>
    <mergeCell ref="H97:H98"/>
    <mergeCell ref="I97:I98"/>
    <mergeCell ref="A95:A96"/>
    <mergeCell ref="B95:B96"/>
    <mergeCell ref="C95:C96"/>
    <mergeCell ref="E95:E96"/>
    <mergeCell ref="G95:G96"/>
    <mergeCell ref="H95:H96"/>
    <mergeCell ref="I91:I92"/>
    <mergeCell ref="A93:A94"/>
    <mergeCell ref="B93:B94"/>
    <mergeCell ref="C93:C94"/>
    <mergeCell ref="E93:E94"/>
    <mergeCell ref="G93:G94"/>
    <mergeCell ref="H93:H94"/>
    <mergeCell ref="I93:I94"/>
    <mergeCell ref="A91:A92"/>
    <mergeCell ref="B91:B92"/>
    <mergeCell ref="C91:C92"/>
    <mergeCell ref="E91:E92"/>
    <mergeCell ref="G91:G92"/>
    <mergeCell ref="H91:H92"/>
    <mergeCell ref="I87:I88"/>
    <mergeCell ref="A89:A90"/>
    <mergeCell ref="B89:B90"/>
    <mergeCell ref="C89:C90"/>
    <mergeCell ref="E89:E90"/>
    <mergeCell ref="G89:G90"/>
    <mergeCell ref="H89:H90"/>
    <mergeCell ref="I89:I90"/>
    <mergeCell ref="A87:A88"/>
    <mergeCell ref="B87:B88"/>
    <mergeCell ref="C87:C88"/>
    <mergeCell ref="E87:E88"/>
    <mergeCell ref="G87:G88"/>
    <mergeCell ref="H87:H88"/>
    <mergeCell ref="I83:I84"/>
    <mergeCell ref="A85:A86"/>
    <mergeCell ref="B85:B86"/>
    <mergeCell ref="C85:C86"/>
    <mergeCell ref="E85:E86"/>
    <mergeCell ref="G85:G86"/>
    <mergeCell ref="H85:H86"/>
    <mergeCell ref="I85:I86"/>
    <mergeCell ref="A83:A84"/>
    <mergeCell ref="B83:B84"/>
    <mergeCell ref="C83:C84"/>
    <mergeCell ref="E83:E84"/>
    <mergeCell ref="G83:G84"/>
    <mergeCell ref="H83:H84"/>
    <mergeCell ref="I79:I80"/>
    <mergeCell ref="A81:A82"/>
    <mergeCell ref="B81:B82"/>
    <mergeCell ref="C81:C82"/>
    <mergeCell ref="E81:E82"/>
    <mergeCell ref="G81:G82"/>
    <mergeCell ref="H81:H82"/>
    <mergeCell ref="I81:I82"/>
    <mergeCell ref="A79:A80"/>
    <mergeCell ref="B79:B80"/>
    <mergeCell ref="C79:C80"/>
    <mergeCell ref="E79:E80"/>
    <mergeCell ref="G79:G80"/>
    <mergeCell ref="H79:H80"/>
    <mergeCell ref="I75:I76"/>
    <mergeCell ref="A77:A78"/>
    <mergeCell ref="B77:B78"/>
    <mergeCell ref="C77:C78"/>
    <mergeCell ref="E77:E78"/>
    <mergeCell ref="G77:G78"/>
    <mergeCell ref="H77:H78"/>
    <mergeCell ref="I77:I78"/>
    <mergeCell ref="A75:A76"/>
    <mergeCell ref="B75:B76"/>
    <mergeCell ref="C75:C76"/>
    <mergeCell ref="E75:E76"/>
    <mergeCell ref="G75:G76"/>
    <mergeCell ref="H75:H76"/>
    <mergeCell ref="I71:I72"/>
    <mergeCell ref="A73:A74"/>
    <mergeCell ref="B73:B74"/>
    <mergeCell ref="C73:C74"/>
    <mergeCell ref="E73:E74"/>
    <mergeCell ref="G73:G74"/>
    <mergeCell ref="H73:H74"/>
    <mergeCell ref="I73:I74"/>
    <mergeCell ref="A71:A72"/>
    <mergeCell ref="B71:B72"/>
    <mergeCell ref="C71:C72"/>
    <mergeCell ref="E71:E72"/>
    <mergeCell ref="G71:G72"/>
    <mergeCell ref="H71:H72"/>
    <mergeCell ref="I67:I68"/>
    <mergeCell ref="A69:A70"/>
    <mergeCell ref="B69:B70"/>
    <mergeCell ref="C69:C70"/>
    <mergeCell ref="E69:E70"/>
    <mergeCell ref="G69:G70"/>
    <mergeCell ref="H69:H70"/>
    <mergeCell ref="I69:I70"/>
    <mergeCell ref="A67:A68"/>
    <mergeCell ref="B67:B68"/>
    <mergeCell ref="C67:C68"/>
    <mergeCell ref="E67:E68"/>
    <mergeCell ref="G67:G68"/>
    <mergeCell ref="H67:H68"/>
    <mergeCell ref="I63:I64"/>
    <mergeCell ref="A65:A66"/>
    <mergeCell ref="B65:B66"/>
    <mergeCell ref="C65:C66"/>
    <mergeCell ref="E65:E66"/>
    <mergeCell ref="G65:G66"/>
    <mergeCell ref="H65:H66"/>
    <mergeCell ref="I65:I66"/>
    <mergeCell ref="A63:A64"/>
    <mergeCell ref="B63:B64"/>
    <mergeCell ref="C63:C64"/>
    <mergeCell ref="E63:E64"/>
    <mergeCell ref="G63:G64"/>
    <mergeCell ref="H63:H64"/>
    <mergeCell ref="I59:I60"/>
    <mergeCell ref="A61:A62"/>
    <mergeCell ref="B61:B62"/>
    <mergeCell ref="C61:C62"/>
    <mergeCell ref="E61:E62"/>
    <mergeCell ref="G61:G62"/>
    <mergeCell ref="H61:H62"/>
    <mergeCell ref="I61:I62"/>
    <mergeCell ref="A59:A60"/>
    <mergeCell ref="B59:B60"/>
    <mergeCell ref="C59:C60"/>
    <mergeCell ref="E59:E60"/>
    <mergeCell ref="G59:G60"/>
    <mergeCell ref="H59:H60"/>
    <mergeCell ref="I55:I56"/>
    <mergeCell ref="A57:A58"/>
    <mergeCell ref="B57:B58"/>
    <mergeCell ref="C57:C58"/>
    <mergeCell ref="E57:E58"/>
    <mergeCell ref="G57:G58"/>
    <mergeCell ref="H57:H58"/>
    <mergeCell ref="I57:I58"/>
    <mergeCell ref="A55:A56"/>
    <mergeCell ref="B55:B56"/>
    <mergeCell ref="C55:C56"/>
    <mergeCell ref="E55:E56"/>
    <mergeCell ref="G55:G56"/>
    <mergeCell ref="H55:H56"/>
    <mergeCell ref="I51:I52"/>
    <mergeCell ref="A53:A54"/>
    <mergeCell ref="B53:B54"/>
    <mergeCell ref="C53:C54"/>
    <mergeCell ref="E53:E54"/>
    <mergeCell ref="G53:G54"/>
    <mergeCell ref="H53:H54"/>
    <mergeCell ref="I53:I54"/>
    <mergeCell ref="A51:A52"/>
    <mergeCell ref="B51:B52"/>
    <mergeCell ref="C51:C52"/>
    <mergeCell ref="E51:E52"/>
    <mergeCell ref="G51:G52"/>
    <mergeCell ref="H51:H52"/>
    <mergeCell ref="F51:F52"/>
    <mergeCell ref="F53:F54"/>
    <mergeCell ref="I47:I48"/>
    <mergeCell ref="A49:A50"/>
    <mergeCell ref="B49:B50"/>
    <mergeCell ref="C49:C50"/>
    <mergeCell ref="E49:E50"/>
    <mergeCell ref="G49:G50"/>
    <mergeCell ref="H49:H50"/>
    <mergeCell ref="I49:I50"/>
    <mergeCell ref="A47:A48"/>
    <mergeCell ref="B47:B48"/>
    <mergeCell ref="C47:C48"/>
    <mergeCell ref="E47:E48"/>
    <mergeCell ref="G47:G48"/>
    <mergeCell ref="H47:H48"/>
    <mergeCell ref="F47:F48"/>
    <mergeCell ref="F49:F50"/>
    <mergeCell ref="I43:I44"/>
    <mergeCell ref="A45:A46"/>
    <mergeCell ref="B45:B46"/>
    <mergeCell ref="C45:C46"/>
    <mergeCell ref="E45:E46"/>
    <mergeCell ref="G45:G46"/>
    <mergeCell ref="H45:H46"/>
    <mergeCell ref="I45:I46"/>
    <mergeCell ref="A43:A44"/>
    <mergeCell ref="B43:B44"/>
    <mergeCell ref="C43:C44"/>
    <mergeCell ref="E43:E44"/>
    <mergeCell ref="G43:G44"/>
    <mergeCell ref="H43:H44"/>
    <mergeCell ref="F43:F44"/>
    <mergeCell ref="F45:F46"/>
    <mergeCell ref="I39:I40"/>
    <mergeCell ref="A41:A42"/>
    <mergeCell ref="B41:B42"/>
    <mergeCell ref="C41:C42"/>
    <mergeCell ref="E41:E42"/>
    <mergeCell ref="G41:G42"/>
    <mergeCell ref="H41:H42"/>
    <mergeCell ref="I41:I42"/>
    <mergeCell ref="A39:A40"/>
    <mergeCell ref="B39:B40"/>
    <mergeCell ref="C39:C40"/>
    <mergeCell ref="E39:E40"/>
    <mergeCell ref="G39:G40"/>
    <mergeCell ref="H39:H40"/>
    <mergeCell ref="F39:F40"/>
    <mergeCell ref="F41:F42"/>
    <mergeCell ref="I35:I36"/>
    <mergeCell ref="A37:A38"/>
    <mergeCell ref="B37:B38"/>
    <mergeCell ref="C37:C38"/>
    <mergeCell ref="E37:E38"/>
    <mergeCell ref="G37:G38"/>
    <mergeCell ref="H37:H38"/>
    <mergeCell ref="I37:I38"/>
    <mergeCell ref="A35:A36"/>
    <mergeCell ref="B35:B36"/>
    <mergeCell ref="C35:C36"/>
    <mergeCell ref="E35:E36"/>
    <mergeCell ref="G35:G36"/>
    <mergeCell ref="H35:H36"/>
    <mergeCell ref="F35:F36"/>
    <mergeCell ref="F37:F38"/>
    <mergeCell ref="I31:I32"/>
    <mergeCell ref="A33:A34"/>
    <mergeCell ref="B33:B34"/>
    <mergeCell ref="C33:C34"/>
    <mergeCell ref="E33:E34"/>
    <mergeCell ref="G33:G34"/>
    <mergeCell ref="H33:H34"/>
    <mergeCell ref="I33:I34"/>
    <mergeCell ref="A31:A32"/>
    <mergeCell ref="B31:B32"/>
    <mergeCell ref="C31:C32"/>
    <mergeCell ref="E31:E32"/>
    <mergeCell ref="G31:G32"/>
    <mergeCell ref="H31:H32"/>
    <mergeCell ref="F31:F32"/>
    <mergeCell ref="F33:F34"/>
    <mergeCell ref="I27:I28"/>
    <mergeCell ref="A29:A30"/>
    <mergeCell ref="B29:B30"/>
    <mergeCell ref="C29:C30"/>
    <mergeCell ref="E29:E30"/>
    <mergeCell ref="G29:G30"/>
    <mergeCell ref="H29:H30"/>
    <mergeCell ref="I29:I30"/>
    <mergeCell ref="A27:A28"/>
    <mergeCell ref="B27:B28"/>
    <mergeCell ref="C27:C28"/>
    <mergeCell ref="E27:E28"/>
    <mergeCell ref="G27:G28"/>
    <mergeCell ref="H27:H28"/>
    <mergeCell ref="F27:F28"/>
    <mergeCell ref="F29:F30"/>
    <mergeCell ref="I23:I24"/>
    <mergeCell ref="A25:A26"/>
    <mergeCell ref="B25:B26"/>
    <mergeCell ref="C25:C26"/>
    <mergeCell ref="E25:E26"/>
    <mergeCell ref="G25:G26"/>
    <mergeCell ref="H25:H26"/>
    <mergeCell ref="I25:I26"/>
    <mergeCell ref="A23:A24"/>
    <mergeCell ref="B23:B24"/>
    <mergeCell ref="C23:C24"/>
    <mergeCell ref="E23:E24"/>
    <mergeCell ref="G23:G24"/>
    <mergeCell ref="H23:H24"/>
    <mergeCell ref="F23:F24"/>
    <mergeCell ref="F25:F26"/>
    <mergeCell ref="I19:I20"/>
    <mergeCell ref="A21:A22"/>
    <mergeCell ref="B21:B22"/>
    <mergeCell ref="C21:C22"/>
    <mergeCell ref="E21:E22"/>
    <mergeCell ref="G21:G22"/>
    <mergeCell ref="H21:H22"/>
    <mergeCell ref="I21:I22"/>
    <mergeCell ref="A19:A20"/>
    <mergeCell ref="B19:B20"/>
    <mergeCell ref="C19:C20"/>
    <mergeCell ref="E19:E20"/>
    <mergeCell ref="G19:G20"/>
    <mergeCell ref="H19:H20"/>
    <mergeCell ref="F19:F20"/>
    <mergeCell ref="F21:F22"/>
    <mergeCell ref="I15:I16"/>
    <mergeCell ref="A17:A18"/>
    <mergeCell ref="B17:B18"/>
    <mergeCell ref="C17:C18"/>
    <mergeCell ref="E17:E18"/>
    <mergeCell ref="G17:G18"/>
    <mergeCell ref="H17:H18"/>
    <mergeCell ref="I17:I18"/>
    <mergeCell ref="A15:A16"/>
    <mergeCell ref="B15:B16"/>
    <mergeCell ref="C15:C16"/>
    <mergeCell ref="E15:E16"/>
    <mergeCell ref="G15:G16"/>
    <mergeCell ref="H15:H16"/>
    <mergeCell ref="F15:F16"/>
    <mergeCell ref="F17:F18"/>
    <mergeCell ref="A13:A14"/>
    <mergeCell ref="B13:B14"/>
    <mergeCell ref="C13:C14"/>
    <mergeCell ref="E13:E14"/>
    <mergeCell ref="G13:G14"/>
    <mergeCell ref="H13:H14"/>
    <mergeCell ref="I13:I14"/>
    <mergeCell ref="A11:A12"/>
    <mergeCell ref="B11:B12"/>
    <mergeCell ref="C11:C12"/>
    <mergeCell ref="E11:E12"/>
    <mergeCell ref="G11:G12"/>
    <mergeCell ref="H11:H12"/>
    <mergeCell ref="A9:A10"/>
    <mergeCell ref="B9:B10"/>
    <mergeCell ref="C9:C10"/>
    <mergeCell ref="E9:E10"/>
    <mergeCell ref="G9:G10"/>
    <mergeCell ref="H9:H10"/>
    <mergeCell ref="I9:I10"/>
    <mergeCell ref="A7:A8"/>
    <mergeCell ref="B7:B8"/>
    <mergeCell ref="C7:C8"/>
    <mergeCell ref="E7:E8"/>
    <mergeCell ref="G7:G8"/>
    <mergeCell ref="H7:H8"/>
    <mergeCell ref="A5:A6"/>
    <mergeCell ref="B5:B6"/>
    <mergeCell ref="C5:C6"/>
    <mergeCell ref="E5:E6"/>
    <mergeCell ref="G5:G6"/>
    <mergeCell ref="H5:H6"/>
    <mergeCell ref="I5:I6"/>
    <mergeCell ref="A3:A4"/>
    <mergeCell ref="B3:B4"/>
    <mergeCell ref="C3:C4"/>
    <mergeCell ref="D3:D4"/>
    <mergeCell ref="E3:E4"/>
    <mergeCell ref="G3:G4"/>
    <mergeCell ref="F3:F4"/>
    <mergeCell ref="J3:J4"/>
    <mergeCell ref="K3:K4"/>
    <mergeCell ref="F5:F6"/>
    <mergeCell ref="J5:J6"/>
    <mergeCell ref="K5:K6"/>
    <mergeCell ref="F7:F8"/>
    <mergeCell ref="F9:F10"/>
    <mergeCell ref="F11:F12"/>
    <mergeCell ref="F13:F14"/>
    <mergeCell ref="H3:H4"/>
    <mergeCell ref="I3:I4"/>
    <mergeCell ref="I7:I8"/>
    <mergeCell ref="I11:I12"/>
  </mergeCells>
  <phoneticPr fontId="3"/>
  <dataValidations count="2">
    <dataValidation type="list" allowBlank="1" showInputMessage="1" showErrorMessage="1" sqref="E5:E104" xr:uid="{B77DFA87-7486-47B5-A639-A0D54752BE24}">
      <formula1>"　,男性,女性,その他,回答しない"</formula1>
    </dataValidation>
    <dataValidation allowBlank="1" showInputMessage="1" showErrorMessage="1" promptTitle="入力例" prompt="・日帰りは「1日」_x000a_・時間単位利用は「●時間」_x000a_・宿泊は宿泊日数(数字のみ)" sqref="G5:G104" xr:uid="{E0B644A9-E1AC-47B9-AEAB-F77179E0AB43}"/>
  </dataValidations>
  <printOptions horizontalCentered="1"/>
  <pageMargins left="0.59055118110236227" right="0.39370078740157483" top="0.39370078740157483" bottom="0.39370078740157483" header="0.31496062992125984" footer="0.31496062992125984"/>
  <pageSetup paperSize="9" scale="88" orientation="portrait" cellComments="asDisplayed" horizontalDpi="1200" verticalDpi="1200" r:id="rId1"/>
  <rowBreaks count="1" manualBreakCount="1">
    <brk id="5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5" r:id="rId4" name="Check Box 3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5" name="Check Box 4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6" name="Check Box 5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7" name="Check Box 6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8" name="Check Box 7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9" name="Check Box 9">
              <controlPr defaultSize="0" autoFill="0" autoLine="0" autoPict="0">
                <anchor moveWithCells="1">
                  <from>
                    <xdr:col>5</xdr:col>
                    <xdr:colOff>171450</xdr:colOff>
                    <xdr:row>10</xdr:row>
                    <xdr:rowOff>47625</xdr:rowOff>
                  </from>
                  <to>
                    <xdr:col>6</xdr:col>
                    <xdr:colOff>180975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0" name="Check Box 10">
              <controlPr defaultSize="0" autoFill="0" autoLine="0" autoPict="0">
                <anchor moveWithCells="1">
                  <from>
                    <xdr:col>5</xdr:col>
                    <xdr:colOff>171450</xdr:colOff>
                    <xdr:row>8</xdr:row>
                    <xdr:rowOff>57150</xdr:rowOff>
                  </from>
                  <to>
                    <xdr:col>6</xdr:col>
                    <xdr:colOff>180975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1" name="Check Box 11">
              <controlPr defaultSize="0" autoFill="0" autoLine="0" autoPict="0">
                <anchor moveWithCells="1">
                  <from>
                    <xdr:col>5</xdr:col>
                    <xdr:colOff>171450</xdr:colOff>
                    <xdr:row>6</xdr:row>
                    <xdr:rowOff>9525</xdr:rowOff>
                  </from>
                  <to>
                    <xdr:col>6</xdr:col>
                    <xdr:colOff>180975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2" name="Check Box 12">
              <controlPr defaultSize="0" autoFill="0" autoLine="0" autoPict="0" altText="">
                <anchor moveWithCells="1">
                  <from>
                    <xdr:col>5</xdr:col>
                    <xdr:colOff>171450</xdr:colOff>
                    <xdr:row>3</xdr:row>
                    <xdr:rowOff>142875</xdr:rowOff>
                  </from>
                  <to>
                    <xdr:col>6</xdr:col>
                    <xdr:colOff>152400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3" name="Check Box 13">
              <controlPr defaultSize="0" autoFill="0" autoLine="0" autoPict="0">
                <anchor moveWithCells="1">
                  <from>
                    <xdr:col>5</xdr:col>
                    <xdr:colOff>171450</xdr:colOff>
                    <xdr:row>50</xdr:row>
                    <xdr:rowOff>19050</xdr:rowOff>
                  </from>
                  <to>
                    <xdr:col>6</xdr:col>
                    <xdr:colOff>180975</xdr:colOff>
                    <xdr:row>51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4" name="Check Box 14">
              <controlPr defaultSize="0" autoFill="0" autoLine="0" autoPict="0">
                <anchor moveWithCells="1">
                  <from>
                    <xdr:col>5</xdr:col>
                    <xdr:colOff>171450</xdr:colOff>
                    <xdr:row>52</xdr:row>
                    <xdr:rowOff>28575</xdr:rowOff>
                  </from>
                  <to>
                    <xdr:col>6</xdr:col>
                    <xdr:colOff>180975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5" name="Check Box 15">
              <controlPr defaultSize="0" autoFill="0" autoLine="0" autoPict="0">
                <anchor moveWithCells="1">
                  <from>
                    <xdr:col>5</xdr:col>
                    <xdr:colOff>171450</xdr:colOff>
                    <xdr:row>48</xdr:row>
                    <xdr:rowOff>47625</xdr:rowOff>
                  </from>
                  <to>
                    <xdr:col>6</xdr:col>
                    <xdr:colOff>180975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6" name="Check Box 16">
              <controlPr defaultSize="0" autoFill="0" autoLine="0" autoPict="0">
                <anchor moveWithCells="1">
                  <from>
                    <xdr:col>5</xdr:col>
                    <xdr:colOff>171450</xdr:colOff>
                    <xdr:row>46</xdr:row>
                    <xdr:rowOff>57150</xdr:rowOff>
                  </from>
                  <to>
                    <xdr:col>6</xdr:col>
                    <xdr:colOff>180975</xdr:colOff>
                    <xdr:row>47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7" name="Check Box 17">
              <controlPr defaultSize="0" autoFill="0" autoLine="0" autoPict="0">
                <anchor moveWithCells="1">
                  <from>
                    <xdr:col>5</xdr:col>
                    <xdr:colOff>171450</xdr:colOff>
                    <xdr:row>44</xdr:row>
                    <xdr:rowOff>38100</xdr:rowOff>
                  </from>
                  <to>
                    <xdr:col>6</xdr:col>
                    <xdr:colOff>180975</xdr:colOff>
                    <xdr:row>45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8" name="Check Box 18">
              <controlPr defaultSize="0" autoFill="0" autoLine="0" autoPict="0">
                <anchor moveWithCells="1">
                  <from>
                    <xdr:col>5</xdr:col>
                    <xdr:colOff>171450</xdr:colOff>
                    <xdr:row>42</xdr:row>
                    <xdr:rowOff>66675</xdr:rowOff>
                  </from>
                  <to>
                    <xdr:col>6</xdr:col>
                    <xdr:colOff>180975</xdr:colOff>
                    <xdr:row>43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9" name="Check Box 19">
              <controlPr defaultSize="0" autoFill="0" autoLine="0" autoPict="0">
                <anchor moveWithCells="1">
                  <from>
                    <xdr:col>5</xdr:col>
                    <xdr:colOff>171450</xdr:colOff>
                    <xdr:row>40</xdr:row>
                    <xdr:rowOff>57150</xdr:rowOff>
                  </from>
                  <to>
                    <xdr:col>6</xdr:col>
                    <xdr:colOff>180975</xdr:colOff>
                    <xdr:row>41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0" name="Check Box 20">
              <controlPr defaultSize="0" autoFill="0" autoLine="0" autoPict="0">
                <anchor moveWithCells="1">
                  <from>
                    <xdr:col>5</xdr:col>
                    <xdr:colOff>171450</xdr:colOff>
                    <xdr:row>38</xdr:row>
                    <xdr:rowOff>66675</xdr:rowOff>
                  </from>
                  <to>
                    <xdr:col>6</xdr:col>
                    <xdr:colOff>180975</xdr:colOff>
                    <xdr:row>39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1" name="Check Box 21">
              <controlPr defaultSize="0" autoFill="0" autoLine="0" autoPict="0">
                <anchor moveWithCells="1">
                  <from>
                    <xdr:col>5</xdr:col>
                    <xdr:colOff>171450</xdr:colOff>
                    <xdr:row>36</xdr:row>
                    <xdr:rowOff>66675</xdr:rowOff>
                  </from>
                  <to>
                    <xdr:col>6</xdr:col>
                    <xdr:colOff>180975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2" name="Check Box 22">
              <controlPr defaultSize="0" autoFill="0" autoLine="0" autoPict="0">
                <anchor moveWithCells="1">
                  <from>
                    <xdr:col>5</xdr:col>
                    <xdr:colOff>171450</xdr:colOff>
                    <xdr:row>34</xdr:row>
                    <xdr:rowOff>57150</xdr:rowOff>
                  </from>
                  <to>
                    <xdr:col>6</xdr:col>
                    <xdr:colOff>180975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3" name="Check Box 23">
              <controlPr defaultSize="0" autoFill="0" autoLine="0" autoPict="0">
                <anchor moveWithCells="1">
                  <from>
                    <xdr:col>5</xdr:col>
                    <xdr:colOff>171450</xdr:colOff>
                    <xdr:row>32</xdr:row>
                    <xdr:rowOff>47625</xdr:rowOff>
                  </from>
                  <to>
                    <xdr:col>6</xdr:col>
                    <xdr:colOff>180975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4" name="Check Box 24">
              <controlPr defaultSize="0" autoFill="0" autoLine="0" autoPict="0">
                <anchor moveWithCells="1">
                  <from>
                    <xdr:col>5</xdr:col>
                    <xdr:colOff>171450</xdr:colOff>
                    <xdr:row>30</xdr:row>
                    <xdr:rowOff>66675</xdr:rowOff>
                  </from>
                  <to>
                    <xdr:col>6</xdr:col>
                    <xdr:colOff>180975</xdr:colOff>
                    <xdr:row>31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5" name="Check Box 25">
              <controlPr defaultSize="0" autoFill="0" autoLine="0" autoPict="0">
                <anchor moveWithCells="1">
                  <from>
                    <xdr:col>5</xdr:col>
                    <xdr:colOff>171450</xdr:colOff>
                    <xdr:row>28</xdr:row>
                    <xdr:rowOff>47625</xdr:rowOff>
                  </from>
                  <to>
                    <xdr:col>6</xdr:col>
                    <xdr:colOff>180975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6" name="Check Box 26">
              <controlPr defaultSize="0" autoFill="0" autoLine="0" autoPict="0">
                <anchor moveWithCells="1">
                  <from>
                    <xdr:col>5</xdr:col>
                    <xdr:colOff>171450</xdr:colOff>
                    <xdr:row>26</xdr:row>
                    <xdr:rowOff>47625</xdr:rowOff>
                  </from>
                  <to>
                    <xdr:col>6</xdr:col>
                    <xdr:colOff>180975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7" name="Check Box 27">
              <controlPr defaultSize="0" autoFill="0" autoLine="0" autoPict="0">
                <anchor moveWithCells="1">
                  <from>
                    <xdr:col>5</xdr:col>
                    <xdr:colOff>171450</xdr:colOff>
                    <xdr:row>24</xdr:row>
                    <xdr:rowOff>66675</xdr:rowOff>
                  </from>
                  <to>
                    <xdr:col>6</xdr:col>
                    <xdr:colOff>180975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8" name="Check Box 28">
              <controlPr defaultSize="0" autoFill="0" autoLine="0" autoPict="0">
                <anchor moveWithCells="1">
                  <from>
                    <xdr:col>5</xdr:col>
                    <xdr:colOff>171450</xdr:colOff>
                    <xdr:row>22</xdr:row>
                    <xdr:rowOff>47625</xdr:rowOff>
                  </from>
                  <to>
                    <xdr:col>6</xdr:col>
                    <xdr:colOff>180975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9" name="Check Box 29">
              <controlPr defaultSize="0" autoFill="0" autoLine="0" autoPict="0">
                <anchor moveWithCells="1">
                  <from>
                    <xdr:col>5</xdr:col>
                    <xdr:colOff>171450</xdr:colOff>
                    <xdr:row>20</xdr:row>
                    <xdr:rowOff>57150</xdr:rowOff>
                  </from>
                  <to>
                    <xdr:col>6</xdr:col>
                    <xdr:colOff>180975</xdr:colOff>
                    <xdr:row>21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0" name="Check Box 30">
              <controlPr defaultSize="0" autoFill="0" autoLine="0" autoPict="0">
                <anchor moveWithCells="1">
                  <from>
                    <xdr:col>5</xdr:col>
                    <xdr:colOff>171450</xdr:colOff>
                    <xdr:row>18</xdr:row>
                    <xdr:rowOff>66675</xdr:rowOff>
                  </from>
                  <to>
                    <xdr:col>6</xdr:col>
                    <xdr:colOff>180975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1" name="Check Box 31">
              <controlPr defaultSize="0" autoFill="0" autoLine="0" autoPict="0">
                <anchor moveWithCells="1">
                  <from>
                    <xdr:col>5</xdr:col>
                    <xdr:colOff>171450</xdr:colOff>
                    <xdr:row>16</xdr:row>
                    <xdr:rowOff>57150</xdr:rowOff>
                  </from>
                  <to>
                    <xdr:col>6</xdr:col>
                    <xdr:colOff>180975</xdr:colOff>
                    <xdr:row>17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2" name="Check Box 32">
              <controlPr defaultSize="0" autoFill="0" autoLine="0" autoPict="0">
                <anchor moveWithCells="1">
                  <from>
                    <xdr:col>5</xdr:col>
                    <xdr:colOff>171450</xdr:colOff>
                    <xdr:row>14</xdr:row>
                    <xdr:rowOff>47625</xdr:rowOff>
                  </from>
                  <to>
                    <xdr:col>6</xdr:col>
                    <xdr:colOff>180975</xdr:colOff>
                    <xdr:row>15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3" name="Check Box 33">
              <controlPr defaultSize="0" autoFill="0" autoLine="0" autoPict="0">
                <anchor moveWithCells="1">
                  <from>
                    <xdr:col>5</xdr:col>
                    <xdr:colOff>171450</xdr:colOff>
                    <xdr:row>12</xdr:row>
                    <xdr:rowOff>57150</xdr:rowOff>
                  </from>
                  <to>
                    <xdr:col>6</xdr:col>
                    <xdr:colOff>180975</xdr:colOff>
                    <xdr:row>13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E39F-9E2A-4E7A-B001-DECDFC1F67D4}">
  <sheetPr>
    <pageSetUpPr fitToPage="1"/>
  </sheetPr>
  <dimension ref="A1:AM69"/>
  <sheetViews>
    <sheetView showZeros="0" zoomScaleNormal="100" workbookViewId="0">
      <selection activeCell="F7" sqref="F7"/>
    </sheetView>
  </sheetViews>
  <sheetFormatPr defaultColWidth="8.875" defaultRowHeight="13.5"/>
  <cols>
    <col min="1" max="1" width="9.375" style="112" customWidth="1"/>
    <col min="2" max="2" width="20.875" style="113" bestFit="1" customWidth="1"/>
    <col min="3" max="3" width="51" style="113" customWidth="1"/>
    <col min="4" max="4" width="9.625" style="113" bestFit="1" customWidth="1"/>
    <col min="5" max="5" width="8.875" style="160"/>
    <col min="6" max="6" width="6.375" style="113" bestFit="1" customWidth="1"/>
    <col min="7" max="7" width="16.75" style="113" bestFit="1" customWidth="1"/>
    <col min="8" max="8" width="9.5" style="112" customWidth="1"/>
    <col min="9" max="9" width="10.375" style="113" bestFit="1" customWidth="1"/>
    <col min="10" max="10" width="9.375" style="113" customWidth="1"/>
    <col min="11" max="11" width="9.75" style="113" bestFit="1" customWidth="1"/>
    <col min="12" max="12" width="13.125" style="113" bestFit="1" customWidth="1"/>
    <col min="13" max="13" width="9.75" style="113" bestFit="1" customWidth="1"/>
    <col min="14" max="38" width="10.375" style="113" customWidth="1"/>
    <col min="39" max="16384" width="8.875" style="113"/>
  </cols>
  <sheetData>
    <row r="1" spans="1:37" s="111" customFormat="1" ht="18.75">
      <c r="A1" s="110" t="s">
        <v>168</v>
      </c>
      <c r="B1" s="110"/>
      <c r="C1" s="110"/>
      <c r="D1" s="110"/>
      <c r="E1" s="110"/>
      <c r="F1" s="110"/>
      <c r="G1" s="110"/>
      <c r="H1" s="110"/>
      <c r="I1" s="110"/>
      <c r="J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</row>
    <row r="2" spans="1:37">
      <c r="E2" s="113"/>
      <c r="G2" s="112"/>
      <c r="H2" s="113"/>
    </row>
    <row r="3" spans="1:37" s="112" customFormat="1" ht="15.75" thickBot="1">
      <c r="B3" s="161"/>
      <c r="C3" s="161"/>
    </row>
    <row r="4" spans="1:37" s="114" customFormat="1" ht="27" customHeight="1" thickBot="1">
      <c r="A4" s="381"/>
      <c r="B4" s="383" t="s">
        <v>95</v>
      </c>
      <c r="C4" s="383" t="s">
        <v>96</v>
      </c>
      <c r="D4" s="385" t="s">
        <v>97</v>
      </c>
      <c r="E4" s="383" t="s">
        <v>98</v>
      </c>
      <c r="F4" s="385" t="s">
        <v>153</v>
      </c>
      <c r="G4" s="385" t="s">
        <v>154</v>
      </c>
      <c r="H4" s="383" t="s">
        <v>99</v>
      </c>
      <c r="I4" s="393" t="s">
        <v>100</v>
      </c>
      <c r="J4" s="390" t="s">
        <v>155</v>
      </c>
      <c r="K4" s="379" t="s">
        <v>101</v>
      </c>
      <c r="L4" s="390" t="s">
        <v>156</v>
      </c>
      <c r="M4" s="390" t="s">
        <v>182</v>
      </c>
      <c r="N4" s="375" t="s">
        <v>157</v>
      </c>
      <c r="O4" s="376"/>
      <c r="P4" s="377"/>
      <c r="Q4" s="375" t="s">
        <v>102</v>
      </c>
      <c r="R4" s="376"/>
      <c r="S4" s="377"/>
      <c r="T4" s="375" t="s">
        <v>102</v>
      </c>
      <c r="U4" s="376"/>
      <c r="V4" s="377"/>
      <c r="W4" s="375" t="s">
        <v>102</v>
      </c>
      <c r="X4" s="376"/>
      <c r="Y4" s="377"/>
      <c r="Z4" s="375" t="s">
        <v>102</v>
      </c>
      <c r="AA4" s="376"/>
      <c r="AB4" s="377"/>
      <c r="AC4" s="375" t="s">
        <v>103</v>
      </c>
      <c r="AD4" s="376"/>
      <c r="AE4" s="378"/>
      <c r="AF4" s="375" t="s">
        <v>103</v>
      </c>
      <c r="AG4" s="376"/>
      <c r="AH4" s="377"/>
      <c r="AI4" s="375" t="s">
        <v>102</v>
      </c>
      <c r="AJ4" s="376"/>
      <c r="AK4" s="377"/>
    </row>
    <row r="5" spans="1:37" s="114" customFormat="1" ht="31.5" customHeight="1" thickBot="1">
      <c r="A5" s="382"/>
      <c r="B5" s="384"/>
      <c r="C5" s="384"/>
      <c r="D5" s="386"/>
      <c r="E5" s="384"/>
      <c r="F5" s="386"/>
      <c r="G5" s="384"/>
      <c r="H5" s="384"/>
      <c r="I5" s="394"/>
      <c r="J5" s="395"/>
      <c r="K5" s="380"/>
      <c r="L5" s="391"/>
      <c r="M5" s="391"/>
      <c r="N5" s="115" t="s">
        <v>179</v>
      </c>
      <c r="O5" s="116" t="s">
        <v>185</v>
      </c>
      <c r="P5" s="242" t="s">
        <v>180</v>
      </c>
      <c r="Q5" s="115" t="s">
        <v>179</v>
      </c>
      <c r="R5" s="116" t="s">
        <v>185</v>
      </c>
      <c r="S5" s="242" t="s">
        <v>180</v>
      </c>
      <c r="T5" s="115" t="s">
        <v>179</v>
      </c>
      <c r="U5" s="116" t="s">
        <v>185</v>
      </c>
      <c r="V5" s="242" t="s">
        <v>180</v>
      </c>
      <c r="W5" s="115" t="s">
        <v>179</v>
      </c>
      <c r="X5" s="116" t="s">
        <v>185</v>
      </c>
      <c r="Y5" s="242" t="s">
        <v>180</v>
      </c>
      <c r="Z5" s="115" t="s">
        <v>179</v>
      </c>
      <c r="AA5" s="116" t="s">
        <v>185</v>
      </c>
      <c r="AB5" s="242" t="s">
        <v>180</v>
      </c>
      <c r="AC5" s="115" t="s">
        <v>179</v>
      </c>
      <c r="AD5" s="116" t="s">
        <v>185</v>
      </c>
      <c r="AE5" s="242" t="s">
        <v>180</v>
      </c>
      <c r="AF5" s="115" t="s">
        <v>179</v>
      </c>
      <c r="AG5" s="116" t="s">
        <v>185</v>
      </c>
      <c r="AH5" s="242" t="s">
        <v>180</v>
      </c>
      <c r="AI5" s="115" t="s">
        <v>179</v>
      </c>
      <c r="AJ5" s="116" t="s">
        <v>185</v>
      </c>
      <c r="AK5" s="242" t="s">
        <v>180</v>
      </c>
    </row>
    <row r="6" spans="1:37" ht="15" thickBot="1">
      <c r="A6" s="117" t="s">
        <v>104</v>
      </c>
      <c r="B6" s="118" t="s">
        <v>183</v>
      </c>
      <c r="C6" s="118" t="s">
        <v>184</v>
      </c>
      <c r="D6" s="118" t="s">
        <v>105</v>
      </c>
      <c r="E6" s="118" t="s">
        <v>106</v>
      </c>
      <c r="F6" s="118"/>
      <c r="G6" s="118" t="s">
        <v>158</v>
      </c>
      <c r="H6" s="118" t="s">
        <v>107</v>
      </c>
      <c r="I6" s="119">
        <v>2</v>
      </c>
      <c r="J6" s="52"/>
      <c r="K6" s="53"/>
      <c r="L6" s="120"/>
      <c r="M6" s="54"/>
      <c r="N6" s="121"/>
      <c r="O6" s="118"/>
      <c r="P6" s="119"/>
      <c r="Q6" s="122">
        <v>1</v>
      </c>
      <c r="R6" s="118">
        <v>1</v>
      </c>
      <c r="S6" s="123"/>
      <c r="T6" s="121">
        <v>1</v>
      </c>
      <c r="U6" s="118">
        <v>1</v>
      </c>
      <c r="V6" s="119"/>
      <c r="W6" s="122">
        <v>1</v>
      </c>
      <c r="X6" s="118">
        <v>1</v>
      </c>
      <c r="Y6" s="123">
        <v>1</v>
      </c>
      <c r="Z6" s="124">
        <v>1</v>
      </c>
      <c r="AA6" s="125"/>
      <c r="AB6" s="126"/>
      <c r="AC6" s="124"/>
      <c r="AD6" s="125"/>
      <c r="AE6" s="126"/>
      <c r="AF6" s="122"/>
      <c r="AG6" s="118"/>
      <c r="AH6" s="119"/>
      <c r="AI6" s="122"/>
      <c r="AJ6" s="118"/>
      <c r="AK6" s="119"/>
    </row>
    <row r="7" spans="1:37" ht="14.25">
      <c r="A7" s="127">
        <v>1</v>
      </c>
      <c r="B7" s="207">
        <f>使用者内訳!D6</f>
        <v>0</v>
      </c>
      <c r="C7" s="204">
        <f>使用者内訳!B5</f>
        <v>0</v>
      </c>
      <c r="D7" s="204">
        <f>使用者内訳!C5</f>
        <v>0</v>
      </c>
      <c r="E7" s="204">
        <f>使用者内訳!E5</f>
        <v>0</v>
      </c>
      <c r="F7" s="208"/>
      <c r="G7" s="208"/>
      <c r="H7" s="204">
        <f>使用者内訳!I5</f>
        <v>0</v>
      </c>
      <c r="I7" s="209">
        <f>使用者内訳!G5</f>
        <v>0</v>
      </c>
      <c r="J7" s="55">
        <f t="shared" ref="J7:J46" si="0">SUM(K7:M7)</f>
        <v>0</v>
      </c>
      <c r="K7" s="56">
        <f>700*(N7+Q7+T7+W7+Z7+AC7+AF7+AI7)+800*(O7+R7+U7+X7+AA7+AD7+AG7+AJ7)+1000*(P7+S7+V7+Y7+AB7+AE7+AH7+AK7)</f>
        <v>0</v>
      </c>
      <c r="L7" s="56">
        <f t="shared" ref="L7:L46" si="1">800*COUNTIFS(I7,"&gt;0")</f>
        <v>0</v>
      </c>
      <c r="M7" s="57">
        <f t="shared" ref="M7:M46" si="2">IF(COUNTIF(C7,"*新潟大学*"),IF(F7="○",350*(I7),IF(G7="教育",350*(I7),0)),0)</f>
        <v>0</v>
      </c>
      <c r="N7" s="130"/>
      <c r="O7" s="128"/>
      <c r="P7" s="131"/>
      <c r="Q7" s="132"/>
      <c r="R7" s="128"/>
      <c r="S7" s="129"/>
      <c r="T7" s="132"/>
      <c r="U7" s="128"/>
      <c r="V7" s="129"/>
      <c r="W7" s="130"/>
      <c r="X7" s="128"/>
      <c r="Y7" s="131"/>
      <c r="Z7" s="133"/>
      <c r="AA7" s="134"/>
      <c r="AB7" s="135"/>
      <c r="AC7" s="136"/>
      <c r="AD7" s="134"/>
      <c r="AE7" s="137"/>
      <c r="AF7" s="132"/>
      <c r="AG7" s="128"/>
      <c r="AH7" s="129"/>
      <c r="AI7" s="136"/>
      <c r="AJ7" s="134"/>
      <c r="AK7" s="137"/>
    </row>
    <row r="8" spans="1:37" ht="14.25">
      <c r="A8" s="127">
        <v>2</v>
      </c>
      <c r="B8" s="204">
        <f>使用者内訳!D8</f>
        <v>0</v>
      </c>
      <c r="C8" s="204">
        <f>使用者内訳!B7</f>
        <v>0</v>
      </c>
      <c r="D8" s="204">
        <f>使用者内訳!C7</f>
        <v>0</v>
      </c>
      <c r="E8" s="204" t="str">
        <f>使用者内訳!E7</f>
        <v>　</v>
      </c>
      <c r="F8" s="208"/>
      <c r="G8" s="208"/>
      <c r="H8" s="204">
        <f>使用者内訳!I7</f>
        <v>0</v>
      </c>
      <c r="I8" s="209">
        <f>使用者内訳!G7</f>
        <v>0</v>
      </c>
      <c r="J8" s="55">
        <f t="shared" si="0"/>
        <v>0</v>
      </c>
      <c r="K8" s="56">
        <f>700*(N8+Q8+T8+W8+Z8+AC8+AF8+AI8)+800*(O8+R8+U8+X8+AA8+AD8+AG8+AJ8)+1000*(P8+S8+V8+Y8+AB8+AE8+AH8+AK8)</f>
        <v>0</v>
      </c>
      <c r="L8" s="56">
        <f t="shared" si="1"/>
        <v>0</v>
      </c>
      <c r="M8" s="57">
        <f t="shared" si="2"/>
        <v>0</v>
      </c>
      <c r="N8" s="130"/>
      <c r="O8" s="128"/>
      <c r="P8" s="131"/>
      <c r="Q8" s="132"/>
      <c r="R8" s="128"/>
      <c r="S8" s="129"/>
      <c r="T8" s="132"/>
      <c r="U8" s="128"/>
      <c r="V8" s="129"/>
      <c r="W8" s="130"/>
      <c r="X8" s="128"/>
      <c r="Y8" s="131"/>
      <c r="Z8" s="132"/>
      <c r="AA8" s="128"/>
      <c r="AB8" s="129"/>
      <c r="AC8" s="130"/>
      <c r="AD8" s="128"/>
      <c r="AE8" s="131"/>
      <c r="AF8" s="132"/>
      <c r="AG8" s="128"/>
      <c r="AH8" s="129"/>
      <c r="AI8" s="130"/>
      <c r="AJ8" s="128"/>
      <c r="AK8" s="131"/>
    </row>
    <row r="9" spans="1:37" ht="14.25">
      <c r="A9" s="127">
        <v>3</v>
      </c>
      <c r="B9" s="207">
        <f>使用者内訳!D10</f>
        <v>0</v>
      </c>
      <c r="C9" s="204">
        <f>使用者内訳!B9</f>
        <v>0</v>
      </c>
      <c r="D9" s="204">
        <f>使用者内訳!C9</f>
        <v>0</v>
      </c>
      <c r="E9" s="204">
        <f>使用者内訳!E9</f>
        <v>0</v>
      </c>
      <c r="F9" s="208"/>
      <c r="G9" s="208"/>
      <c r="H9" s="204">
        <f>使用者内訳!I9</f>
        <v>0</v>
      </c>
      <c r="I9" s="209">
        <f>使用者内訳!G9</f>
        <v>0</v>
      </c>
      <c r="J9" s="55">
        <f t="shared" si="0"/>
        <v>0</v>
      </c>
      <c r="K9" s="56">
        <f t="shared" ref="K9:K46" si="3">700*(N9+Q9+T9+W9+Z9+AC9+AF9+AI9)+800*(O9+R9+U9+X9+AA9+AD9+AG9+AJ9)+1000*(P9+S9+V9+Y9+AB9+AE9+AH9+AK9)</f>
        <v>0</v>
      </c>
      <c r="L9" s="56">
        <f t="shared" si="1"/>
        <v>0</v>
      </c>
      <c r="M9" s="57">
        <f t="shared" si="2"/>
        <v>0</v>
      </c>
      <c r="N9" s="130"/>
      <c r="O9" s="128"/>
      <c r="P9" s="131"/>
      <c r="Q9" s="132"/>
      <c r="R9" s="128"/>
      <c r="S9" s="129"/>
      <c r="T9" s="132"/>
      <c r="U9" s="128"/>
      <c r="V9" s="129"/>
      <c r="W9" s="130"/>
      <c r="X9" s="128"/>
      <c r="Y9" s="131"/>
      <c r="Z9" s="132"/>
      <c r="AA9" s="128"/>
      <c r="AB9" s="129"/>
      <c r="AC9" s="130"/>
      <c r="AD9" s="128"/>
      <c r="AE9" s="131"/>
      <c r="AF9" s="132"/>
      <c r="AG9" s="128"/>
      <c r="AH9" s="129"/>
      <c r="AI9" s="130"/>
      <c r="AJ9" s="128"/>
      <c r="AK9" s="131"/>
    </row>
    <row r="10" spans="1:37" ht="14.25">
      <c r="A10" s="127">
        <v>4</v>
      </c>
      <c r="B10" s="207">
        <f>使用者内訳!D12</f>
        <v>0</v>
      </c>
      <c r="C10" s="204">
        <f>使用者内訳!B11</f>
        <v>0</v>
      </c>
      <c r="D10" s="204">
        <f>使用者内訳!C11</f>
        <v>0</v>
      </c>
      <c r="E10" s="204">
        <f>使用者内訳!E11</f>
        <v>0</v>
      </c>
      <c r="F10" s="208"/>
      <c r="G10" s="208"/>
      <c r="H10" s="204">
        <f>使用者内訳!I11</f>
        <v>0</v>
      </c>
      <c r="I10" s="209">
        <f>使用者内訳!G11</f>
        <v>0</v>
      </c>
      <c r="J10" s="55">
        <f t="shared" si="0"/>
        <v>0</v>
      </c>
      <c r="K10" s="56">
        <f t="shared" si="3"/>
        <v>0</v>
      </c>
      <c r="L10" s="56">
        <f t="shared" si="1"/>
        <v>0</v>
      </c>
      <c r="M10" s="57">
        <f t="shared" si="2"/>
        <v>0</v>
      </c>
      <c r="N10" s="130"/>
      <c r="O10" s="128"/>
      <c r="P10" s="131"/>
      <c r="Q10" s="132"/>
      <c r="R10" s="128"/>
      <c r="S10" s="129"/>
      <c r="T10" s="132"/>
      <c r="U10" s="128"/>
      <c r="V10" s="129"/>
      <c r="W10" s="130"/>
      <c r="X10" s="128"/>
      <c r="Y10" s="131"/>
      <c r="Z10" s="132"/>
      <c r="AA10" s="128"/>
      <c r="AB10" s="129"/>
      <c r="AC10" s="130"/>
      <c r="AD10" s="128"/>
      <c r="AE10" s="131"/>
      <c r="AF10" s="132"/>
      <c r="AG10" s="128"/>
      <c r="AH10" s="129"/>
      <c r="AI10" s="130"/>
      <c r="AJ10" s="128"/>
      <c r="AK10" s="131"/>
    </row>
    <row r="11" spans="1:37" ht="14.25">
      <c r="A11" s="127">
        <v>5</v>
      </c>
      <c r="B11" s="207">
        <f>使用者内訳!D14</f>
        <v>0</v>
      </c>
      <c r="C11" s="204">
        <f>使用者内訳!B13</f>
        <v>0</v>
      </c>
      <c r="D11" s="204">
        <f>使用者内訳!C13</f>
        <v>0</v>
      </c>
      <c r="E11" s="204" t="str">
        <f>使用者内訳!E13</f>
        <v>　</v>
      </c>
      <c r="F11" s="208"/>
      <c r="G11" s="208"/>
      <c r="H11" s="204">
        <f>使用者内訳!I13</f>
        <v>0</v>
      </c>
      <c r="I11" s="209">
        <f>使用者内訳!G13</f>
        <v>0</v>
      </c>
      <c r="J11" s="55">
        <f t="shared" si="0"/>
        <v>0</v>
      </c>
      <c r="K11" s="56">
        <f t="shared" si="3"/>
        <v>0</v>
      </c>
      <c r="L11" s="56">
        <f t="shared" si="1"/>
        <v>0</v>
      </c>
      <c r="M11" s="57">
        <f t="shared" si="2"/>
        <v>0</v>
      </c>
      <c r="N11" s="130"/>
      <c r="O11" s="128"/>
      <c r="P11" s="131"/>
      <c r="Q11" s="132"/>
      <c r="R11" s="128"/>
      <c r="S11" s="129"/>
      <c r="T11" s="132"/>
      <c r="U11" s="128"/>
      <c r="V11" s="129"/>
      <c r="W11" s="130"/>
      <c r="X11" s="128"/>
      <c r="Y11" s="131"/>
      <c r="Z11" s="132"/>
      <c r="AA11" s="128"/>
      <c r="AB11" s="129"/>
      <c r="AC11" s="130"/>
      <c r="AD11" s="128"/>
      <c r="AE11" s="131"/>
      <c r="AF11" s="132"/>
      <c r="AG11" s="128"/>
      <c r="AH11" s="129"/>
      <c r="AI11" s="130"/>
      <c r="AJ11" s="128"/>
      <c r="AK11" s="131"/>
    </row>
    <row r="12" spans="1:37" ht="14.25">
      <c r="A12" s="127">
        <v>6</v>
      </c>
      <c r="B12" s="207">
        <f>使用者内訳!D16</f>
        <v>0</v>
      </c>
      <c r="C12" s="204">
        <f>使用者内訳!B15</f>
        <v>0</v>
      </c>
      <c r="D12" s="204">
        <f>使用者内訳!C15</f>
        <v>0</v>
      </c>
      <c r="E12" s="204" t="str">
        <f>使用者内訳!E15</f>
        <v>　</v>
      </c>
      <c r="F12" s="208"/>
      <c r="G12" s="208"/>
      <c r="H12" s="204">
        <f>使用者内訳!I15</f>
        <v>0</v>
      </c>
      <c r="I12" s="209">
        <f>使用者内訳!G15</f>
        <v>0</v>
      </c>
      <c r="J12" s="55">
        <f t="shared" si="0"/>
        <v>0</v>
      </c>
      <c r="K12" s="56">
        <f t="shared" si="3"/>
        <v>0</v>
      </c>
      <c r="L12" s="56">
        <f t="shared" si="1"/>
        <v>0</v>
      </c>
      <c r="M12" s="57">
        <f t="shared" si="2"/>
        <v>0</v>
      </c>
      <c r="N12" s="130"/>
      <c r="O12" s="128"/>
      <c r="P12" s="131"/>
      <c r="Q12" s="132"/>
      <c r="R12" s="128"/>
      <c r="S12" s="129"/>
      <c r="T12" s="132"/>
      <c r="U12" s="128"/>
      <c r="V12" s="129"/>
      <c r="W12" s="130"/>
      <c r="X12" s="128"/>
      <c r="Y12" s="131"/>
      <c r="Z12" s="132"/>
      <c r="AA12" s="128"/>
      <c r="AB12" s="129"/>
      <c r="AC12" s="130"/>
      <c r="AD12" s="128"/>
      <c r="AE12" s="131"/>
      <c r="AF12" s="132"/>
      <c r="AG12" s="128"/>
      <c r="AH12" s="129"/>
      <c r="AI12" s="130"/>
      <c r="AJ12" s="128"/>
      <c r="AK12" s="131"/>
    </row>
    <row r="13" spans="1:37" ht="14.25">
      <c r="A13" s="127">
        <v>7</v>
      </c>
      <c r="B13" s="207">
        <f>使用者内訳!D18</f>
        <v>0</v>
      </c>
      <c r="C13" s="204">
        <f>使用者内訳!B17</f>
        <v>0</v>
      </c>
      <c r="D13" s="204">
        <f>使用者内訳!C17</f>
        <v>0</v>
      </c>
      <c r="E13" s="204" t="str">
        <f>使用者内訳!E17</f>
        <v>　</v>
      </c>
      <c r="F13" s="208"/>
      <c r="G13" s="208"/>
      <c r="H13" s="204">
        <f>使用者内訳!I17</f>
        <v>0</v>
      </c>
      <c r="I13" s="209">
        <f>使用者内訳!G17</f>
        <v>0</v>
      </c>
      <c r="J13" s="55">
        <f t="shared" si="0"/>
        <v>0</v>
      </c>
      <c r="K13" s="56">
        <f t="shared" si="3"/>
        <v>0</v>
      </c>
      <c r="L13" s="56">
        <f t="shared" si="1"/>
        <v>0</v>
      </c>
      <c r="M13" s="57">
        <f t="shared" si="2"/>
        <v>0</v>
      </c>
      <c r="N13" s="130"/>
      <c r="O13" s="128"/>
      <c r="P13" s="131"/>
      <c r="Q13" s="132"/>
      <c r="R13" s="128"/>
      <c r="S13" s="129"/>
      <c r="T13" s="132"/>
      <c r="U13" s="128"/>
      <c r="V13" s="129"/>
      <c r="W13" s="130"/>
      <c r="X13" s="128"/>
      <c r="Y13" s="131"/>
      <c r="Z13" s="132"/>
      <c r="AA13" s="128"/>
      <c r="AB13" s="129"/>
      <c r="AC13" s="130"/>
      <c r="AD13" s="128"/>
      <c r="AE13" s="131"/>
      <c r="AF13" s="132"/>
      <c r="AG13" s="128"/>
      <c r="AH13" s="129"/>
      <c r="AI13" s="130"/>
      <c r="AJ13" s="128"/>
      <c r="AK13" s="131"/>
    </row>
    <row r="14" spans="1:37" ht="14.25">
      <c r="A14" s="127">
        <v>8</v>
      </c>
      <c r="B14" s="207">
        <f>使用者内訳!D20</f>
        <v>0</v>
      </c>
      <c r="C14" s="204">
        <f>使用者内訳!B19</f>
        <v>0</v>
      </c>
      <c r="D14" s="204">
        <f>使用者内訳!C19</f>
        <v>0</v>
      </c>
      <c r="E14" s="204" t="str">
        <f>使用者内訳!E19</f>
        <v>　</v>
      </c>
      <c r="F14" s="208"/>
      <c r="G14" s="208"/>
      <c r="H14" s="204">
        <f>使用者内訳!I19</f>
        <v>0</v>
      </c>
      <c r="I14" s="209">
        <f>使用者内訳!G19</f>
        <v>0</v>
      </c>
      <c r="J14" s="55">
        <f t="shared" si="0"/>
        <v>0</v>
      </c>
      <c r="K14" s="56">
        <f t="shared" si="3"/>
        <v>0</v>
      </c>
      <c r="L14" s="56">
        <f t="shared" si="1"/>
        <v>0</v>
      </c>
      <c r="M14" s="57">
        <f t="shared" si="2"/>
        <v>0</v>
      </c>
      <c r="N14" s="130"/>
      <c r="O14" s="128"/>
      <c r="P14" s="131"/>
      <c r="Q14" s="132"/>
      <c r="R14" s="128"/>
      <c r="S14" s="129"/>
      <c r="T14" s="132"/>
      <c r="U14" s="128"/>
      <c r="V14" s="129"/>
      <c r="W14" s="130"/>
      <c r="X14" s="128"/>
      <c r="Y14" s="131"/>
      <c r="Z14" s="132"/>
      <c r="AA14" s="128"/>
      <c r="AB14" s="129"/>
      <c r="AC14" s="130"/>
      <c r="AD14" s="128"/>
      <c r="AE14" s="131"/>
      <c r="AF14" s="132"/>
      <c r="AG14" s="128"/>
      <c r="AH14" s="129"/>
      <c r="AI14" s="130"/>
      <c r="AJ14" s="128"/>
      <c r="AK14" s="131"/>
    </row>
    <row r="15" spans="1:37" ht="14.25">
      <c r="A15" s="127">
        <v>9</v>
      </c>
      <c r="B15" s="207">
        <f>使用者内訳!D22</f>
        <v>0</v>
      </c>
      <c r="C15" s="204">
        <f>使用者内訳!B21</f>
        <v>0</v>
      </c>
      <c r="D15" s="204">
        <f>使用者内訳!C21</f>
        <v>0</v>
      </c>
      <c r="E15" s="204" t="str">
        <f>使用者内訳!E21</f>
        <v>　</v>
      </c>
      <c r="F15" s="208"/>
      <c r="G15" s="208"/>
      <c r="H15" s="204">
        <f>使用者内訳!I21</f>
        <v>0</v>
      </c>
      <c r="I15" s="209">
        <f>使用者内訳!G21</f>
        <v>0</v>
      </c>
      <c r="J15" s="55">
        <f t="shared" si="0"/>
        <v>0</v>
      </c>
      <c r="K15" s="56">
        <f t="shared" si="3"/>
        <v>0</v>
      </c>
      <c r="L15" s="56">
        <f t="shared" si="1"/>
        <v>0</v>
      </c>
      <c r="M15" s="57">
        <f t="shared" si="2"/>
        <v>0</v>
      </c>
      <c r="N15" s="130"/>
      <c r="O15" s="128"/>
      <c r="P15" s="131"/>
      <c r="Q15" s="132"/>
      <c r="R15" s="128"/>
      <c r="S15" s="129"/>
      <c r="T15" s="132"/>
      <c r="U15" s="128"/>
      <c r="V15" s="129"/>
      <c r="W15" s="130"/>
      <c r="X15" s="128"/>
      <c r="Y15" s="131"/>
      <c r="Z15" s="132"/>
      <c r="AA15" s="128"/>
      <c r="AB15" s="129"/>
      <c r="AC15" s="130"/>
      <c r="AD15" s="128"/>
      <c r="AE15" s="131"/>
      <c r="AF15" s="132"/>
      <c r="AG15" s="128"/>
      <c r="AH15" s="129"/>
      <c r="AI15" s="130"/>
      <c r="AJ15" s="128"/>
      <c r="AK15" s="131"/>
    </row>
    <row r="16" spans="1:37" ht="14.25">
      <c r="A16" s="138">
        <v>10</v>
      </c>
      <c r="B16" s="210">
        <f>使用者内訳!D24</f>
        <v>0</v>
      </c>
      <c r="C16" s="211">
        <f>使用者内訳!B23</f>
        <v>0</v>
      </c>
      <c r="D16" s="211">
        <f>使用者内訳!C23</f>
        <v>0</v>
      </c>
      <c r="E16" s="205" t="str">
        <f>使用者内訳!E23</f>
        <v>　</v>
      </c>
      <c r="F16" s="208"/>
      <c r="G16" s="208"/>
      <c r="H16" s="211">
        <f>使用者内訳!I23</f>
        <v>0</v>
      </c>
      <c r="I16" s="212">
        <f>使用者内訳!G23</f>
        <v>0</v>
      </c>
      <c r="J16" s="55">
        <f t="shared" si="0"/>
        <v>0</v>
      </c>
      <c r="K16" s="56">
        <f t="shared" si="3"/>
        <v>0</v>
      </c>
      <c r="L16" s="56">
        <f t="shared" si="1"/>
        <v>0</v>
      </c>
      <c r="M16" s="57">
        <f t="shared" si="2"/>
        <v>0</v>
      </c>
      <c r="N16" s="141"/>
      <c r="O16" s="139"/>
      <c r="P16" s="142"/>
      <c r="Q16" s="143"/>
      <c r="R16" s="139"/>
      <c r="S16" s="140"/>
      <c r="T16" s="143"/>
      <c r="U16" s="139"/>
      <c r="V16" s="140"/>
      <c r="W16" s="141"/>
      <c r="X16" s="139"/>
      <c r="Y16" s="142"/>
      <c r="Z16" s="143"/>
      <c r="AA16" s="139"/>
      <c r="AB16" s="140"/>
      <c r="AC16" s="141"/>
      <c r="AD16" s="139"/>
      <c r="AE16" s="142"/>
      <c r="AF16" s="143"/>
      <c r="AG16" s="139"/>
      <c r="AH16" s="140"/>
      <c r="AI16" s="141"/>
      <c r="AJ16" s="139"/>
      <c r="AK16" s="142"/>
    </row>
    <row r="17" spans="1:39" s="112" customFormat="1" ht="14.25">
      <c r="A17" s="138">
        <v>11</v>
      </c>
      <c r="B17" s="210">
        <f>使用者内訳!D26</f>
        <v>0</v>
      </c>
      <c r="C17" s="204">
        <f>使用者内訳!B25</f>
        <v>0</v>
      </c>
      <c r="D17" s="204">
        <f>使用者内訳!C25</f>
        <v>0</v>
      </c>
      <c r="E17" s="205" t="str">
        <f>使用者内訳!E25</f>
        <v>　</v>
      </c>
      <c r="F17" s="208"/>
      <c r="G17" s="208"/>
      <c r="H17" s="211">
        <f>使用者内訳!I25</f>
        <v>0</v>
      </c>
      <c r="I17" s="209">
        <f>使用者内訳!G25</f>
        <v>0</v>
      </c>
      <c r="J17" s="55">
        <f t="shared" si="0"/>
        <v>0</v>
      </c>
      <c r="K17" s="56">
        <f t="shared" si="3"/>
        <v>0</v>
      </c>
      <c r="L17" s="56">
        <f t="shared" si="1"/>
        <v>0</v>
      </c>
      <c r="M17" s="57">
        <f t="shared" si="2"/>
        <v>0</v>
      </c>
      <c r="N17" s="130"/>
      <c r="O17" s="128"/>
      <c r="P17" s="131"/>
      <c r="Q17" s="132"/>
      <c r="R17" s="128"/>
      <c r="S17" s="129"/>
      <c r="T17" s="132"/>
      <c r="U17" s="128"/>
      <c r="V17" s="129"/>
      <c r="W17" s="130"/>
      <c r="X17" s="128"/>
      <c r="Y17" s="131"/>
      <c r="Z17" s="132"/>
      <c r="AA17" s="128"/>
      <c r="AB17" s="129"/>
      <c r="AC17" s="130"/>
      <c r="AD17" s="128"/>
      <c r="AE17" s="131"/>
      <c r="AF17" s="132"/>
      <c r="AG17" s="128"/>
      <c r="AH17" s="129"/>
      <c r="AI17" s="130"/>
      <c r="AJ17" s="128"/>
      <c r="AK17" s="131"/>
      <c r="AM17" s="113"/>
    </row>
    <row r="18" spans="1:39" s="144" customFormat="1" ht="15">
      <c r="A18" s="138">
        <v>12</v>
      </c>
      <c r="B18" s="210">
        <f>使用者内訳!D28</f>
        <v>0</v>
      </c>
      <c r="C18" s="204">
        <f>使用者内訳!B27</f>
        <v>0</v>
      </c>
      <c r="D18" s="204">
        <f>使用者内訳!C27</f>
        <v>0</v>
      </c>
      <c r="E18" s="205" t="str">
        <f>使用者内訳!E27</f>
        <v>　</v>
      </c>
      <c r="F18" s="208"/>
      <c r="G18" s="208"/>
      <c r="H18" s="211">
        <f>使用者内訳!I27</f>
        <v>0</v>
      </c>
      <c r="I18" s="209">
        <f>使用者内訳!G27</f>
        <v>0</v>
      </c>
      <c r="J18" s="55">
        <f t="shared" si="0"/>
        <v>0</v>
      </c>
      <c r="K18" s="56">
        <f t="shared" si="3"/>
        <v>0</v>
      </c>
      <c r="L18" s="56">
        <f t="shared" si="1"/>
        <v>0</v>
      </c>
      <c r="M18" s="57">
        <f t="shared" si="2"/>
        <v>0</v>
      </c>
      <c r="N18" s="130"/>
      <c r="O18" s="128"/>
      <c r="P18" s="131"/>
      <c r="Q18" s="132"/>
      <c r="R18" s="128"/>
      <c r="S18" s="129"/>
      <c r="T18" s="132"/>
      <c r="U18" s="128"/>
      <c r="V18" s="129"/>
      <c r="W18" s="130"/>
      <c r="X18" s="128"/>
      <c r="Y18" s="131"/>
      <c r="Z18" s="132"/>
      <c r="AA18" s="128"/>
      <c r="AB18" s="129"/>
      <c r="AC18" s="130"/>
      <c r="AD18" s="128"/>
      <c r="AE18" s="131"/>
      <c r="AF18" s="132"/>
      <c r="AG18" s="128"/>
      <c r="AH18" s="129"/>
      <c r="AI18" s="130"/>
      <c r="AJ18" s="128"/>
      <c r="AK18" s="131"/>
      <c r="AM18" s="113"/>
    </row>
    <row r="19" spans="1:39" s="144" customFormat="1" ht="15">
      <c r="A19" s="138">
        <v>13</v>
      </c>
      <c r="B19" s="210">
        <f>使用者内訳!D30</f>
        <v>0</v>
      </c>
      <c r="C19" s="204">
        <f>使用者内訳!B29</f>
        <v>0</v>
      </c>
      <c r="D19" s="204">
        <f>使用者内訳!C29</f>
        <v>0</v>
      </c>
      <c r="E19" s="205" t="str">
        <f>使用者内訳!E29</f>
        <v>　</v>
      </c>
      <c r="F19" s="208"/>
      <c r="G19" s="208"/>
      <c r="H19" s="211">
        <f>使用者内訳!I29</f>
        <v>0</v>
      </c>
      <c r="I19" s="209">
        <f>使用者内訳!G29</f>
        <v>0</v>
      </c>
      <c r="J19" s="55">
        <f t="shared" si="0"/>
        <v>0</v>
      </c>
      <c r="K19" s="56">
        <f t="shared" si="3"/>
        <v>0</v>
      </c>
      <c r="L19" s="56">
        <f t="shared" si="1"/>
        <v>0</v>
      </c>
      <c r="M19" s="57">
        <f t="shared" si="2"/>
        <v>0</v>
      </c>
      <c r="N19" s="130"/>
      <c r="O19" s="128"/>
      <c r="P19" s="131"/>
      <c r="Q19" s="132"/>
      <c r="R19" s="128"/>
      <c r="S19" s="129"/>
      <c r="T19" s="132"/>
      <c r="U19" s="128"/>
      <c r="V19" s="129"/>
      <c r="W19" s="130"/>
      <c r="X19" s="128"/>
      <c r="Y19" s="131"/>
      <c r="Z19" s="132"/>
      <c r="AA19" s="128"/>
      <c r="AB19" s="129"/>
      <c r="AC19" s="130"/>
      <c r="AD19" s="128"/>
      <c r="AE19" s="131"/>
      <c r="AF19" s="132"/>
      <c r="AG19" s="128"/>
      <c r="AH19" s="129"/>
      <c r="AI19" s="130"/>
      <c r="AJ19" s="128"/>
      <c r="AK19" s="131"/>
      <c r="AM19" s="113"/>
    </row>
    <row r="20" spans="1:39" s="112" customFormat="1" ht="14.25">
      <c r="A20" s="138">
        <v>14</v>
      </c>
      <c r="B20" s="210">
        <f>使用者内訳!D32</f>
        <v>0</v>
      </c>
      <c r="C20" s="204">
        <f>使用者内訳!B31</f>
        <v>0</v>
      </c>
      <c r="D20" s="204">
        <f>使用者内訳!C31</f>
        <v>0</v>
      </c>
      <c r="E20" s="205" t="str">
        <f>使用者内訳!E31</f>
        <v>　</v>
      </c>
      <c r="F20" s="208"/>
      <c r="G20" s="208"/>
      <c r="H20" s="211">
        <f>使用者内訳!I31</f>
        <v>0</v>
      </c>
      <c r="I20" s="209">
        <f>使用者内訳!G31</f>
        <v>0</v>
      </c>
      <c r="J20" s="55">
        <f t="shared" si="0"/>
        <v>0</v>
      </c>
      <c r="K20" s="56">
        <f t="shared" si="3"/>
        <v>0</v>
      </c>
      <c r="L20" s="56">
        <f t="shared" si="1"/>
        <v>0</v>
      </c>
      <c r="M20" s="57">
        <f t="shared" si="2"/>
        <v>0</v>
      </c>
      <c r="N20" s="130"/>
      <c r="O20" s="128"/>
      <c r="P20" s="131"/>
      <c r="Q20" s="132"/>
      <c r="R20" s="128"/>
      <c r="S20" s="129"/>
      <c r="T20" s="132"/>
      <c r="U20" s="128"/>
      <c r="V20" s="129"/>
      <c r="W20" s="130"/>
      <c r="X20" s="128"/>
      <c r="Y20" s="131"/>
      <c r="Z20" s="132"/>
      <c r="AA20" s="128"/>
      <c r="AB20" s="129"/>
      <c r="AC20" s="130"/>
      <c r="AD20" s="128"/>
      <c r="AE20" s="131"/>
      <c r="AF20" s="132"/>
      <c r="AG20" s="128"/>
      <c r="AH20" s="129"/>
      <c r="AI20" s="130"/>
      <c r="AJ20" s="128"/>
      <c r="AK20" s="131"/>
      <c r="AM20" s="113"/>
    </row>
    <row r="21" spans="1:39" s="112" customFormat="1" ht="14.25">
      <c r="A21" s="138">
        <v>15</v>
      </c>
      <c r="B21" s="210">
        <f>使用者内訳!D34</f>
        <v>0</v>
      </c>
      <c r="C21" s="204">
        <f>使用者内訳!B33</f>
        <v>0</v>
      </c>
      <c r="D21" s="204">
        <f>使用者内訳!C33</f>
        <v>0</v>
      </c>
      <c r="E21" s="205" t="str">
        <f>使用者内訳!E33</f>
        <v>　</v>
      </c>
      <c r="F21" s="208"/>
      <c r="G21" s="208"/>
      <c r="H21" s="211">
        <f>使用者内訳!I33</f>
        <v>0</v>
      </c>
      <c r="I21" s="209">
        <f>使用者内訳!G33</f>
        <v>0</v>
      </c>
      <c r="J21" s="55">
        <f t="shared" si="0"/>
        <v>0</v>
      </c>
      <c r="K21" s="56">
        <f t="shared" si="3"/>
        <v>0</v>
      </c>
      <c r="L21" s="56">
        <f t="shared" si="1"/>
        <v>0</v>
      </c>
      <c r="M21" s="57">
        <f t="shared" si="2"/>
        <v>0</v>
      </c>
      <c r="N21" s="130"/>
      <c r="O21" s="128"/>
      <c r="P21" s="131"/>
      <c r="Q21" s="132"/>
      <c r="R21" s="128"/>
      <c r="S21" s="129"/>
      <c r="T21" s="132"/>
      <c r="U21" s="128"/>
      <c r="V21" s="129"/>
      <c r="W21" s="130"/>
      <c r="X21" s="128"/>
      <c r="Y21" s="131"/>
      <c r="Z21" s="132"/>
      <c r="AA21" s="128"/>
      <c r="AB21" s="129"/>
      <c r="AC21" s="130"/>
      <c r="AD21" s="128"/>
      <c r="AE21" s="131"/>
      <c r="AF21" s="132"/>
      <c r="AG21" s="128"/>
      <c r="AH21" s="129"/>
      <c r="AI21" s="130"/>
      <c r="AJ21" s="128"/>
      <c r="AK21" s="131"/>
      <c r="AM21" s="113"/>
    </row>
    <row r="22" spans="1:39" s="112" customFormat="1" ht="14.25">
      <c r="A22" s="138">
        <v>16</v>
      </c>
      <c r="B22" s="210">
        <f>使用者内訳!D36</f>
        <v>0</v>
      </c>
      <c r="C22" s="204">
        <f>使用者内訳!B35</f>
        <v>0</v>
      </c>
      <c r="D22" s="204">
        <f>使用者内訳!C35</f>
        <v>0</v>
      </c>
      <c r="E22" s="205" t="str">
        <f>使用者内訳!E35</f>
        <v>　</v>
      </c>
      <c r="F22" s="208"/>
      <c r="G22" s="208"/>
      <c r="H22" s="211">
        <f>使用者内訳!I35</f>
        <v>0</v>
      </c>
      <c r="I22" s="209">
        <f>使用者内訳!G35</f>
        <v>0</v>
      </c>
      <c r="J22" s="55">
        <f t="shared" si="0"/>
        <v>0</v>
      </c>
      <c r="K22" s="56">
        <f t="shared" si="3"/>
        <v>0</v>
      </c>
      <c r="L22" s="56">
        <f t="shared" si="1"/>
        <v>0</v>
      </c>
      <c r="M22" s="57">
        <f t="shared" si="2"/>
        <v>0</v>
      </c>
      <c r="N22" s="130"/>
      <c r="O22" s="128"/>
      <c r="P22" s="131"/>
      <c r="Q22" s="132"/>
      <c r="R22" s="128"/>
      <c r="S22" s="129"/>
      <c r="T22" s="132"/>
      <c r="U22" s="128"/>
      <c r="V22" s="129"/>
      <c r="W22" s="130"/>
      <c r="X22" s="128"/>
      <c r="Y22" s="131"/>
      <c r="Z22" s="132"/>
      <c r="AA22" s="128"/>
      <c r="AB22" s="129"/>
      <c r="AC22" s="130"/>
      <c r="AD22" s="128"/>
      <c r="AE22" s="131"/>
      <c r="AF22" s="132"/>
      <c r="AG22" s="128"/>
      <c r="AH22" s="129"/>
      <c r="AI22" s="130"/>
      <c r="AJ22" s="128"/>
      <c r="AK22" s="131"/>
      <c r="AM22" s="113"/>
    </row>
    <row r="23" spans="1:39" ht="14.25">
      <c r="A23" s="138">
        <v>17</v>
      </c>
      <c r="B23" s="210">
        <f>使用者内訳!D38</f>
        <v>0</v>
      </c>
      <c r="C23" s="204">
        <f>使用者内訳!B37</f>
        <v>0</v>
      </c>
      <c r="D23" s="204">
        <f>使用者内訳!C37</f>
        <v>0</v>
      </c>
      <c r="E23" s="205" t="str">
        <f>使用者内訳!E37</f>
        <v>　</v>
      </c>
      <c r="F23" s="208"/>
      <c r="G23" s="208"/>
      <c r="H23" s="211">
        <f>使用者内訳!I37</f>
        <v>0</v>
      </c>
      <c r="I23" s="209">
        <f>使用者内訳!G37</f>
        <v>0</v>
      </c>
      <c r="J23" s="55">
        <f t="shared" si="0"/>
        <v>0</v>
      </c>
      <c r="K23" s="56">
        <f t="shared" si="3"/>
        <v>0</v>
      </c>
      <c r="L23" s="56">
        <f t="shared" si="1"/>
        <v>0</v>
      </c>
      <c r="M23" s="57">
        <f t="shared" si="2"/>
        <v>0</v>
      </c>
      <c r="N23" s="130"/>
      <c r="O23" s="128"/>
      <c r="P23" s="131"/>
      <c r="Q23" s="132"/>
      <c r="R23" s="128"/>
      <c r="S23" s="129"/>
      <c r="T23" s="132"/>
      <c r="U23" s="128"/>
      <c r="V23" s="129"/>
      <c r="W23" s="130"/>
      <c r="X23" s="128"/>
      <c r="Y23" s="131"/>
      <c r="Z23" s="132"/>
      <c r="AA23" s="128"/>
      <c r="AB23" s="129"/>
      <c r="AC23" s="130"/>
      <c r="AD23" s="128"/>
      <c r="AE23" s="131"/>
      <c r="AF23" s="132"/>
      <c r="AG23" s="128"/>
      <c r="AH23" s="129"/>
      <c r="AI23" s="130"/>
      <c r="AJ23" s="128"/>
      <c r="AK23" s="131"/>
    </row>
    <row r="24" spans="1:39" ht="14.25">
      <c r="A24" s="138">
        <v>18</v>
      </c>
      <c r="B24" s="210">
        <f>使用者内訳!D40</f>
        <v>0</v>
      </c>
      <c r="C24" s="204">
        <f>使用者内訳!B39</f>
        <v>0</v>
      </c>
      <c r="D24" s="204">
        <f>使用者内訳!C39</f>
        <v>0</v>
      </c>
      <c r="E24" s="205" t="str">
        <f>使用者内訳!E39</f>
        <v>　</v>
      </c>
      <c r="F24" s="208"/>
      <c r="G24" s="208"/>
      <c r="H24" s="211">
        <f>使用者内訳!I39</f>
        <v>0</v>
      </c>
      <c r="I24" s="209">
        <f>使用者内訳!G39</f>
        <v>0</v>
      </c>
      <c r="J24" s="55">
        <f t="shared" si="0"/>
        <v>0</v>
      </c>
      <c r="K24" s="56">
        <f t="shared" si="3"/>
        <v>0</v>
      </c>
      <c r="L24" s="56">
        <f t="shared" si="1"/>
        <v>0</v>
      </c>
      <c r="M24" s="57">
        <f t="shared" si="2"/>
        <v>0</v>
      </c>
      <c r="N24" s="130"/>
      <c r="O24" s="128"/>
      <c r="P24" s="131"/>
      <c r="Q24" s="132"/>
      <c r="R24" s="128"/>
      <c r="S24" s="129"/>
      <c r="T24" s="132"/>
      <c r="U24" s="128"/>
      <c r="V24" s="129"/>
      <c r="W24" s="130"/>
      <c r="X24" s="128"/>
      <c r="Y24" s="131"/>
      <c r="Z24" s="132"/>
      <c r="AA24" s="128"/>
      <c r="AB24" s="129"/>
      <c r="AC24" s="130"/>
      <c r="AD24" s="128"/>
      <c r="AE24" s="131"/>
      <c r="AF24" s="132"/>
      <c r="AG24" s="128"/>
      <c r="AH24" s="129"/>
      <c r="AI24" s="130"/>
      <c r="AJ24" s="128"/>
      <c r="AK24" s="131"/>
    </row>
    <row r="25" spans="1:39" ht="14.25">
      <c r="A25" s="138">
        <v>19</v>
      </c>
      <c r="B25" s="210">
        <f>使用者内訳!D42</f>
        <v>0</v>
      </c>
      <c r="C25" s="204">
        <f>使用者内訳!B41</f>
        <v>0</v>
      </c>
      <c r="D25" s="204">
        <f>使用者内訳!C41</f>
        <v>0</v>
      </c>
      <c r="E25" s="205" t="str">
        <f>使用者内訳!E41</f>
        <v>　</v>
      </c>
      <c r="F25" s="208"/>
      <c r="G25" s="208"/>
      <c r="H25" s="211">
        <f>使用者内訳!I41</f>
        <v>0</v>
      </c>
      <c r="I25" s="209">
        <f>使用者内訳!G41</f>
        <v>0</v>
      </c>
      <c r="J25" s="55">
        <f t="shared" si="0"/>
        <v>0</v>
      </c>
      <c r="K25" s="56">
        <f t="shared" si="3"/>
        <v>0</v>
      </c>
      <c r="L25" s="56">
        <f t="shared" si="1"/>
        <v>0</v>
      </c>
      <c r="M25" s="57">
        <f t="shared" si="2"/>
        <v>0</v>
      </c>
      <c r="N25" s="130"/>
      <c r="O25" s="128"/>
      <c r="P25" s="131"/>
      <c r="Q25" s="132"/>
      <c r="R25" s="128"/>
      <c r="S25" s="129"/>
      <c r="T25" s="132"/>
      <c r="U25" s="128"/>
      <c r="V25" s="129"/>
      <c r="W25" s="130"/>
      <c r="X25" s="128"/>
      <c r="Y25" s="131"/>
      <c r="Z25" s="132"/>
      <c r="AA25" s="128"/>
      <c r="AB25" s="129"/>
      <c r="AC25" s="130"/>
      <c r="AD25" s="128"/>
      <c r="AE25" s="131"/>
      <c r="AF25" s="132"/>
      <c r="AG25" s="128"/>
      <c r="AH25" s="129"/>
      <c r="AI25" s="130"/>
      <c r="AJ25" s="128"/>
      <c r="AK25" s="131"/>
    </row>
    <row r="26" spans="1:39" ht="14.25">
      <c r="A26" s="138">
        <v>20</v>
      </c>
      <c r="B26" s="210">
        <f>使用者内訳!D44</f>
        <v>0</v>
      </c>
      <c r="C26" s="204">
        <f>使用者内訳!B43</f>
        <v>0</v>
      </c>
      <c r="D26" s="204">
        <f>使用者内訳!C43</f>
        <v>0</v>
      </c>
      <c r="E26" s="205" t="str">
        <f>使用者内訳!E43</f>
        <v>　</v>
      </c>
      <c r="F26" s="208"/>
      <c r="G26" s="208"/>
      <c r="H26" s="211">
        <f>使用者内訳!I43</f>
        <v>0</v>
      </c>
      <c r="I26" s="209">
        <f>使用者内訳!G43</f>
        <v>0</v>
      </c>
      <c r="J26" s="55">
        <f t="shared" si="0"/>
        <v>0</v>
      </c>
      <c r="K26" s="56">
        <f t="shared" si="3"/>
        <v>0</v>
      </c>
      <c r="L26" s="56">
        <f t="shared" si="1"/>
        <v>0</v>
      </c>
      <c r="M26" s="57">
        <f t="shared" si="2"/>
        <v>0</v>
      </c>
      <c r="N26" s="130"/>
      <c r="O26" s="128"/>
      <c r="P26" s="131"/>
      <c r="Q26" s="132"/>
      <c r="R26" s="128"/>
      <c r="S26" s="129"/>
      <c r="T26" s="132"/>
      <c r="U26" s="128"/>
      <c r="V26" s="129"/>
      <c r="W26" s="130"/>
      <c r="X26" s="128"/>
      <c r="Y26" s="131"/>
      <c r="Z26" s="132"/>
      <c r="AA26" s="128"/>
      <c r="AB26" s="129"/>
      <c r="AC26" s="130"/>
      <c r="AD26" s="128"/>
      <c r="AE26" s="131"/>
      <c r="AF26" s="132"/>
      <c r="AG26" s="128"/>
      <c r="AH26" s="129"/>
      <c r="AI26" s="130"/>
      <c r="AJ26" s="128"/>
      <c r="AK26" s="131"/>
    </row>
    <row r="27" spans="1:39" ht="14.25">
      <c r="A27" s="138">
        <v>21</v>
      </c>
      <c r="B27" s="210">
        <f>使用者内訳!D46</f>
        <v>0</v>
      </c>
      <c r="C27" s="204">
        <f>使用者内訳!B45</f>
        <v>0</v>
      </c>
      <c r="D27" s="204">
        <f>使用者内訳!C45</f>
        <v>0</v>
      </c>
      <c r="E27" s="205" t="str">
        <f>使用者内訳!E45</f>
        <v>　</v>
      </c>
      <c r="F27" s="208"/>
      <c r="G27" s="208"/>
      <c r="H27" s="211">
        <f>使用者内訳!I45</f>
        <v>0</v>
      </c>
      <c r="I27" s="209">
        <f>使用者内訳!G45</f>
        <v>0</v>
      </c>
      <c r="J27" s="55">
        <f t="shared" si="0"/>
        <v>0</v>
      </c>
      <c r="K27" s="56">
        <f t="shared" si="3"/>
        <v>0</v>
      </c>
      <c r="L27" s="56">
        <f t="shared" si="1"/>
        <v>0</v>
      </c>
      <c r="M27" s="57">
        <f t="shared" si="2"/>
        <v>0</v>
      </c>
      <c r="N27" s="130"/>
      <c r="O27" s="128"/>
      <c r="P27" s="131"/>
      <c r="Q27" s="132"/>
      <c r="R27" s="128"/>
      <c r="S27" s="129"/>
      <c r="T27" s="132"/>
      <c r="U27" s="128"/>
      <c r="V27" s="129"/>
      <c r="W27" s="130"/>
      <c r="X27" s="128"/>
      <c r="Y27" s="131"/>
      <c r="Z27" s="132"/>
      <c r="AA27" s="128"/>
      <c r="AB27" s="129"/>
      <c r="AC27" s="130"/>
      <c r="AD27" s="128"/>
      <c r="AE27" s="131"/>
      <c r="AF27" s="132"/>
      <c r="AG27" s="128"/>
      <c r="AH27" s="129"/>
      <c r="AI27" s="130"/>
      <c r="AJ27" s="128"/>
      <c r="AK27" s="131"/>
    </row>
    <row r="28" spans="1:39" ht="14.25">
      <c r="A28" s="138">
        <v>22</v>
      </c>
      <c r="B28" s="210">
        <f>使用者内訳!D48</f>
        <v>0</v>
      </c>
      <c r="C28" s="204">
        <f>使用者内訳!B47</f>
        <v>0</v>
      </c>
      <c r="D28" s="204">
        <f>使用者内訳!C47</f>
        <v>0</v>
      </c>
      <c r="E28" s="205" t="str">
        <f>使用者内訳!E47</f>
        <v>　</v>
      </c>
      <c r="F28" s="208"/>
      <c r="G28" s="208"/>
      <c r="H28" s="211">
        <f>使用者内訳!I47</f>
        <v>0</v>
      </c>
      <c r="I28" s="209">
        <f>使用者内訳!G47</f>
        <v>0</v>
      </c>
      <c r="J28" s="55">
        <f t="shared" si="0"/>
        <v>0</v>
      </c>
      <c r="K28" s="56">
        <f t="shared" si="3"/>
        <v>0</v>
      </c>
      <c r="L28" s="56">
        <f t="shared" si="1"/>
        <v>0</v>
      </c>
      <c r="M28" s="57">
        <f t="shared" si="2"/>
        <v>0</v>
      </c>
      <c r="N28" s="130"/>
      <c r="O28" s="128"/>
      <c r="P28" s="131"/>
      <c r="Q28" s="132"/>
      <c r="R28" s="128"/>
      <c r="S28" s="129"/>
      <c r="T28" s="132"/>
      <c r="U28" s="128"/>
      <c r="V28" s="129"/>
      <c r="W28" s="130"/>
      <c r="X28" s="128"/>
      <c r="Y28" s="131"/>
      <c r="Z28" s="132"/>
      <c r="AA28" s="128"/>
      <c r="AB28" s="129"/>
      <c r="AC28" s="130"/>
      <c r="AD28" s="128"/>
      <c r="AE28" s="131"/>
      <c r="AF28" s="132"/>
      <c r="AG28" s="128"/>
      <c r="AH28" s="129"/>
      <c r="AI28" s="130"/>
      <c r="AJ28" s="128"/>
      <c r="AK28" s="131"/>
    </row>
    <row r="29" spans="1:39" ht="14.25">
      <c r="A29" s="138">
        <v>23</v>
      </c>
      <c r="B29" s="210">
        <f>使用者内訳!D50</f>
        <v>0</v>
      </c>
      <c r="C29" s="204">
        <f>使用者内訳!B49</f>
        <v>0</v>
      </c>
      <c r="D29" s="204">
        <f>使用者内訳!C49</f>
        <v>0</v>
      </c>
      <c r="E29" s="205" t="str">
        <f>使用者内訳!E49</f>
        <v>　</v>
      </c>
      <c r="F29" s="208"/>
      <c r="G29" s="208"/>
      <c r="H29" s="211">
        <f>使用者内訳!I49</f>
        <v>0</v>
      </c>
      <c r="I29" s="209">
        <f>使用者内訳!G49</f>
        <v>0</v>
      </c>
      <c r="J29" s="55">
        <f t="shared" si="0"/>
        <v>0</v>
      </c>
      <c r="K29" s="56">
        <f t="shared" si="3"/>
        <v>0</v>
      </c>
      <c r="L29" s="56">
        <f t="shared" si="1"/>
        <v>0</v>
      </c>
      <c r="M29" s="57">
        <f t="shared" si="2"/>
        <v>0</v>
      </c>
      <c r="N29" s="130"/>
      <c r="O29" s="128"/>
      <c r="P29" s="131"/>
      <c r="Q29" s="132"/>
      <c r="R29" s="128"/>
      <c r="S29" s="129"/>
      <c r="T29" s="132"/>
      <c r="U29" s="128"/>
      <c r="V29" s="129"/>
      <c r="W29" s="130"/>
      <c r="X29" s="128"/>
      <c r="Y29" s="131"/>
      <c r="Z29" s="132"/>
      <c r="AA29" s="128"/>
      <c r="AB29" s="129"/>
      <c r="AC29" s="130"/>
      <c r="AD29" s="128"/>
      <c r="AE29" s="131"/>
      <c r="AF29" s="132"/>
      <c r="AG29" s="128"/>
      <c r="AH29" s="129"/>
      <c r="AI29" s="130"/>
      <c r="AJ29" s="128"/>
      <c r="AK29" s="131"/>
    </row>
    <row r="30" spans="1:39" ht="14.25">
      <c r="A30" s="138">
        <v>24</v>
      </c>
      <c r="B30" s="210">
        <f>使用者内訳!D52</f>
        <v>0</v>
      </c>
      <c r="C30" s="204">
        <f>使用者内訳!B51</f>
        <v>0</v>
      </c>
      <c r="D30" s="204">
        <f>使用者内訳!C51</f>
        <v>0</v>
      </c>
      <c r="E30" s="205" t="str">
        <f>使用者内訳!E51</f>
        <v>　</v>
      </c>
      <c r="F30" s="208"/>
      <c r="G30" s="208"/>
      <c r="H30" s="211">
        <f>使用者内訳!I51</f>
        <v>0</v>
      </c>
      <c r="I30" s="209">
        <f>使用者内訳!G51</f>
        <v>0</v>
      </c>
      <c r="J30" s="55">
        <f t="shared" si="0"/>
        <v>0</v>
      </c>
      <c r="K30" s="56">
        <f t="shared" si="3"/>
        <v>0</v>
      </c>
      <c r="L30" s="56">
        <f t="shared" si="1"/>
        <v>0</v>
      </c>
      <c r="M30" s="57">
        <f t="shared" si="2"/>
        <v>0</v>
      </c>
      <c r="N30" s="130"/>
      <c r="O30" s="128"/>
      <c r="P30" s="131"/>
      <c r="Q30" s="132"/>
      <c r="R30" s="128"/>
      <c r="S30" s="129"/>
      <c r="T30" s="132"/>
      <c r="U30" s="128"/>
      <c r="V30" s="129"/>
      <c r="W30" s="130"/>
      <c r="X30" s="128"/>
      <c r="Y30" s="131"/>
      <c r="Z30" s="132"/>
      <c r="AA30" s="128"/>
      <c r="AB30" s="129"/>
      <c r="AC30" s="130"/>
      <c r="AD30" s="128"/>
      <c r="AE30" s="131"/>
      <c r="AF30" s="132"/>
      <c r="AG30" s="128"/>
      <c r="AH30" s="129"/>
      <c r="AI30" s="130"/>
      <c r="AJ30" s="128"/>
      <c r="AK30" s="131"/>
    </row>
    <row r="31" spans="1:39" ht="14.25">
      <c r="A31" s="138">
        <v>25</v>
      </c>
      <c r="B31" s="210">
        <f>使用者内訳!D54</f>
        <v>0</v>
      </c>
      <c r="C31" s="204">
        <f>使用者内訳!B53</f>
        <v>0</v>
      </c>
      <c r="D31" s="204">
        <f>使用者内訳!C53</f>
        <v>0</v>
      </c>
      <c r="E31" s="205" t="str">
        <f>使用者内訳!E53</f>
        <v>　</v>
      </c>
      <c r="F31" s="208"/>
      <c r="G31" s="208"/>
      <c r="H31" s="211">
        <f>使用者内訳!I53</f>
        <v>0</v>
      </c>
      <c r="I31" s="209">
        <f>使用者内訳!G53</f>
        <v>0</v>
      </c>
      <c r="J31" s="55">
        <f t="shared" si="0"/>
        <v>0</v>
      </c>
      <c r="K31" s="56">
        <f t="shared" si="3"/>
        <v>0</v>
      </c>
      <c r="L31" s="56">
        <f t="shared" si="1"/>
        <v>0</v>
      </c>
      <c r="M31" s="57">
        <f t="shared" si="2"/>
        <v>0</v>
      </c>
      <c r="N31" s="130"/>
      <c r="O31" s="128"/>
      <c r="P31" s="131"/>
      <c r="Q31" s="132"/>
      <c r="R31" s="128"/>
      <c r="S31" s="129"/>
      <c r="T31" s="132"/>
      <c r="U31" s="128"/>
      <c r="V31" s="129"/>
      <c r="W31" s="130"/>
      <c r="X31" s="128"/>
      <c r="Y31" s="131"/>
      <c r="Z31" s="132"/>
      <c r="AA31" s="128"/>
      <c r="AB31" s="129"/>
      <c r="AC31" s="130"/>
      <c r="AD31" s="128"/>
      <c r="AE31" s="131"/>
      <c r="AF31" s="132"/>
      <c r="AG31" s="128"/>
      <c r="AH31" s="129"/>
      <c r="AI31" s="130"/>
      <c r="AJ31" s="128"/>
      <c r="AK31" s="131"/>
    </row>
    <row r="32" spans="1:39" ht="14.25">
      <c r="A32" s="138">
        <v>26</v>
      </c>
      <c r="B32" s="210">
        <f>使用者内訳!D56</f>
        <v>0</v>
      </c>
      <c r="C32" s="204">
        <f>使用者内訳!B55</f>
        <v>0</v>
      </c>
      <c r="D32" s="204">
        <f>使用者内訳!C55</f>
        <v>0</v>
      </c>
      <c r="E32" s="205" t="str">
        <f>使用者内訳!E55</f>
        <v>　</v>
      </c>
      <c r="F32" s="208"/>
      <c r="G32" s="208"/>
      <c r="H32" s="211">
        <f>使用者内訳!I55</f>
        <v>0</v>
      </c>
      <c r="I32" s="209">
        <f>使用者内訳!G55</f>
        <v>0</v>
      </c>
      <c r="J32" s="55">
        <f t="shared" si="0"/>
        <v>0</v>
      </c>
      <c r="K32" s="56">
        <f t="shared" si="3"/>
        <v>0</v>
      </c>
      <c r="L32" s="56">
        <f t="shared" si="1"/>
        <v>0</v>
      </c>
      <c r="M32" s="57">
        <f t="shared" si="2"/>
        <v>0</v>
      </c>
      <c r="N32" s="130"/>
      <c r="O32" s="128"/>
      <c r="P32" s="131"/>
      <c r="Q32" s="132"/>
      <c r="R32" s="128"/>
      <c r="S32" s="129"/>
      <c r="T32" s="132"/>
      <c r="U32" s="128"/>
      <c r="V32" s="129"/>
      <c r="W32" s="130"/>
      <c r="X32" s="128"/>
      <c r="Y32" s="131"/>
      <c r="Z32" s="132"/>
      <c r="AA32" s="128"/>
      <c r="AB32" s="129"/>
      <c r="AC32" s="130"/>
      <c r="AD32" s="128"/>
      <c r="AE32" s="131"/>
      <c r="AF32" s="132"/>
      <c r="AG32" s="128"/>
      <c r="AH32" s="129"/>
      <c r="AI32" s="130"/>
      <c r="AJ32" s="128"/>
      <c r="AK32" s="131"/>
    </row>
    <row r="33" spans="1:37" ht="14.25">
      <c r="A33" s="138">
        <v>27</v>
      </c>
      <c r="B33" s="210">
        <f>使用者内訳!D58</f>
        <v>0</v>
      </c>
      <c r="C33" s="204">
        <f>使用者内訳!B57</f>
        <v>0</v>
      </c>
      <c r="D33" s="204">
        <f>使用者内訳!C57</f>
        <v>0</v>
      </c>
      <c r="E33" s="205" t="str">
        <f>使用者内訳!E57</f>
        <v>　</v>
      </c>
      <c r="F33" s="208"/>
      <c r="G33" s="208"/>
      <c r="H33" s="211">
        <f>使用者内訳!I57</f>
        <v>0</v>
      </c>
      <c r="I33" s="209">
        <f>使用者内訳!G57</f>
        <v>0</v>
      </c>
      <c r="J33" s="55">
        <f t="shared" si="0"/>
        <v>0</v>
      </c>
      <c r="K33" s="56">
        <f t="shared" si="3"/>
        <v>0</v>
      </c>
      <c r="L33" s="56">
        <f t="shared" si="1"/>
        <v>0</v>
      </c>
      <c r="M33" s="57">
        <f t="shared" si="2"/>
        <v>0</v>
      </c>
      <c r="N33" s="130"/>
      <c r="O33" s="128"/>
      <c r="P33" s="131"/>
      <c r="Q33" s="132"/>
      <c r="R33" s="128"/>
      <c r="S33" s="129"/>
      <c r="T33" s="132"/>
      <c r="U33" s="128"/>
      <c r="V33" s="129"/>
      <c r="W33" s="130"/>
      <c r="X33" s="128"/>
      <c r="Y33" s="131"/>
      <c r="Z33" s="132"/>
      <c r="AA33" s="128"/>
      <c r="AB33" s="129"/>
      <c r="AC33" s="130"/>
      <c r="AD33" s="128"/>
      <c r="AE33" s="131"/>
      <c r="AF33" s="132"/>
      <c r="AG33" s="128"/>
      <c r="AH33" s="129"/>
      <c r="AI33" s="130"/>
      <c r="AJ33" s="128"/>
      <c r="AK33" s="131"/>
    </row>
    <row r="34" spans="1:37" ht="14.25">
      <c r="A34" s="138">
        <v>28</v>
      </c>
      <c r="B34" s="210">
        <f>使用者内訳!D60</f>
        <v>0</v>
      </c>
      <c r="C34" s="204">
        <f>使用者内訳!B59</f>
        <v>0</v>
      </c>
      <c r="D34" s="204">
        <f>使用者内訳!C59</f>
        <v>0</v>
      </c>
      <c r="E34" s="205" t="str">
        <f>使用者内訳!E59</f>
        <v>　</v>
      </c>
      <c r="F34" s="208"/>
      <c r="G34" s="208"/>
      <c r="H34" s="211">
        <f>使用者内訳!I59</f>
        <v>0</v>
      </c>
      <c r="I34" s="209">
        <f>使用者内訳!G59</f>
        <v>0</v>
      </c>
      <c r="J34" s="55">
        <f t="shared" si="0"/>
        <v>0</v>
      </c>
      <c r="K34" s="56">
        <f t="shared" si="3"/>
        <v>0</v>
      </c>
      <c r="L34" s="56">
        <f t="shared" si="1"/>
        <v>0</v>
      </c>
      <c r="M34" s="57">
        <f t="shared" si="2"/>
        <v>0</v>
      </c>
      <c r="N34" s="130"/>
      <c r="O34" s="128"/>
      <c r="P34" s="131"/>
      <c r="Q34" s="132"/>
      <c r="R34" s="128"/>
      <c r="S34" s="129"/>
      <c r="T34" s="132"/>
      <c r="U34" s="128"/>
      <c r="V34" s="129"/>
      <c r="W34" s="130"/>
      <c r="X34" s="128"/>
      <c r="Y34" s="131"/>
      <c r="Z34" s="132"/>
      <c r="AA34" s="128"/>
      <c r="AB34" s="129"/>
      <c r="AC34" s="130"/>
      <c r="AD34" s="128"/>
      <c r="AE34" s="131"/>
      <c r="AF34" s="132"/>
      <c r="AG34" s="128"/>
      <c r="AH34" s="129"/>
      <c r="AI34" s="130"/>
      <c r="AJ34" s="128"/>
      <c r="AK34" s="131"/>
    </row>
    <row r="35" spans="1:37" ht="14.25">
      <c r="A35" s="138">
        <v>29</v>
      </c>
      <c r="B35" s="210">
        <f>使用者内訳!D62</f>
        <v>0</v>
      </c>
      <c r="C35" s="204">
        <f>使用者内訳!B61</f>
        <v>0</v>
      </c>
      <c r="D35" s="204">
        <f>使用者内訳!C61</f>
        <v>0</v>
      </c>
      <c r="E35" s="205" t="str">
        <f>使用者内訳!E61</f>
        <v>　</v>
      </c>
      <c r="F35" s="208"/>
      <c r="G35" s="208"/>
      <c r="H35" s="211">
        <f>使用者内訳!I61</f>
        <v>0</v>
      </c>
      <c r="I35" s="209">
        <f>使用者内訳!G61</f>
        <v>0</v>
      </c>
      <c r="J35" s="55">
        <f t="shared" si="0"/>
        <v>0</v>
      </c>
      <c r="K35" s="56">
        <f t="shared" si="3"/>
        <v>0</v>
      </c>
      <c r="L35" s="56">
        <f t="shared" si="1"/>
        <v>0</v>
      </c>
      <c r="M35" s="57">
        <f t="shared" si="2"/>
        <v>0</v>
      </c>
      <c r="N35" s="130"/>
      <c r="O35" s="128"/>
      <c r="P35" s="131"/>
      <c r="Q35" s="132"/>
      <c r="R35" s="128"/>
      <c r="S35" s="129"/>
      <c r="T35" s="132"/>
      <c r="U35" s="128"/>
      <c r="V35" s="129"/>
      <c r="W35" s="130"/>
      <c r="X35" s="128"/>
      <c r="Y35" s="131"/>
      <c r="Z35" s="132"/>
      <c r="AA35" s="128"/>
      <c r="AB35" s="129"/>
      <c r="AC35" s="130"/>
      <c r="AD35" s="128"/>
      <c r="AE35" s="131"/>
      <c r="AF35" s="132"/>
      <c r="AG35" s="128"/>
      <c r="AH35" s="129"/>
      <c r="AI35" s="130"/>
      <c r="AJ35" s="128"/>
      <c r="AK35" s="131"/>
    </row>
    <row r="36" spans="1:37" ht="14.25">
      <c r="A36" s="138">
        <v>30</v>
      </c>
      <c r="B36" s="210">
        <f>使用者内訳!D64</f>
        <v>0</v>
      </c>
      <c r="C36" s="204">
        <f>使用者内訳!B63</f>
        <v>0</v>
      </c>
      <c r="D36" s="204">
        <f>使用者内訳!C63</f>
        <v>0</v>
      </c>
      <c r="E36" s="205" t="str">
        <f>使用者内訳!E63</f>
        <v>　</v>
      </c>
      <c r="F36" s="208"/>
      <c r="G36" s="208"/>
      <c r="H36" s="211">
        <f>使用者内訳!I63</f>
        <v>0</v>
      </c>
      <c r="I36" s="209">
        <f>使用者内訳!G63</f>
        <v>0</v>
      </c>
      <c r="J36" s="55">
        <f t="shared" si="0"/>
        <v>0</v>
      </c>
      <c r="K36" s="56">
        <f t="shared" si="3"/>
        <v>0</v>
      </c>
      <c r="L36" s="56">
        <f t="shared" si="1"/>
        <v>0</v>
      </c>
      <c r="M36" s="57">
        <f t="shared" si="2"/>
        <v>0</v>
      </c>
      <c r="N36" s="130"/>
      <c r="O36" s="128"/>
      <c r="P36" s="131"/>
      <c r="Q36" s="132"/>
      <c r="R36" s="128"/>
      <c r="S36" s="129"/>
      <c r="T36" s="132"/>
      <c r="U36" s="128"/>
      <c r="V36" s="129"/>
      <c r="W36" s="130"/>
      <c r="X36" s="128"/>
      <c r="Y36" s="131"/>
      <c r="Z36" s="132"/>
      <c r="AA36" s="128"/>
      <c r="AB36" s="129"/>
      <c r="AC36" s="130"/>
      <c r="AD36" s="128"/>
      <c r="AE36" s="131"/>
      <c r="AF36" s="132"/>
      <c r="AG36" s="128"/>
      <c r="AH36" s="129"/>
      <c r="AI36" s="130"/>
      <c r="AJ36" s="128"/>
      <c r="AK36" s="131"/>
    </row>
    <row r="37" spans="1:37" ht="14.25">
      <c r="A37" s="138">
        <v>31</v>
      </c>
      <c r="B37" s="210">
        <f>使用者内訳!D66</f>
        <v>0</v>
      </c>
      <c r="C37" s="204">
        <f>使用者内訳!B65</f>
        <v>0</v>
      </c>
      <c r="D37" s="204">
        <f>使用者内訳!C65</f>
        <v>0</v>
      </c>
      <c r="E37" s="205" t="str">
        <f>使用者内訳!E65</f>
        <v>　</v>
      </c>
      <c r="F37" s="208"/>
      <c r="G37" s="208"/>
      <c r="H37" s="211">
        <f>使用者内訳!I65</f>
        <v>0</v>
      </c>
      <c r="I37" s="209">
        <f>使用者内訳!G65</f>
        <v>0</v>
      </c>
      <c r="J37" s="55">
        <f t="shared" si="0"/>
        <v>0</v>
      </c>
      <c r="K37" s="56">
        <f t="shared" si="3"/>
        <v>0</v>
      </c>
      <c r="L37" s="56">
        <f t="shared" si="1"/>
        <v>0</v>
      </c>
      <c r="M37" s="57">
        <f t="shared" si="2"/>
        <v>0</v>
      </c>
      <c r="N37" s="130"/>
      <c r="O37" s="128"/>
      <c r="P37" s="131"/>
      <c r="Q37" s="132"/>
      <c r="R37" s="128"/>
      <c r="S37" s="129"/>
      <c r="T37" s="132"/>
      <c r="U37" s="128"/>
      <c r="V37" s="129"/>
      <c r="W37" s="130"/>
      <c r="X37" s="128"/>
      <c r="Y37" s="131"/>
      <c r="Z37" s="132"/>
      <c r="AA37" s="128"/>
      <c r="AB37" s="129"/>
      <c r="AC37" s="130"/>
      <c r="AD37" s="128"/>
      <c r="AE37" s="131"/>
      <c r="AF37" s="132"/>
      <c r="AG37" s="128"/>
      <c r="AH37" s="129"/>
      <c r="AI37" s="130"/>
      <c r="AJ37" s="128"/>
      <c r="AK37" s="131"/>
    </row>
    <row r="38" spans="1:37" ht="14.25">
      <c r="A38" s="138">
        <v>32</v>
      </c>
      <c r="B38" s="210">
        <f>使用者内訳!D68</f>
        <v>0</v>
      </c>
      <c r="C38" s="204">
        <f>使用者内訳!B67</f>
        <v>0</v>
      </c>
      <c r="D38" s="204">
        <f>使用者内訳!C67</f>
        <v>0</v>
      </c>
      <c r="E38" s="205" t="str">
        <f>使用者内訳!E67</f>
        <v>　</v>
      </c>
      <c r="F38" s="208"/>
      <c r="G38" s="208"/>
      <c r="H38" s="211">
        <f>使用者内訳!I67</f>
        <v>0</v>
      </c>
      <c r="I38" s="209">
        <f>使用者内訳!G67</f>
        <v>0</v>
      </c>
      <c r="J38" s="55">
        <f t="shared" si="0"/>
        <v>0</v>
      </c>
      <c r="K38" s="56">
        <f t="shared" si="3"/>
        <v>0</v>
      </c>
      <c r="L38" s="56">
        <f t="shared" si="1"/>
        <v>0</v>
      </c>
      <c r="M38" s="57">
        <f t="shared" si="2"/>
        <v>0</v>
      </c>
      <c r="N38" s="130"/>
      <c r="O38" s="128"/>
      <c r="P38" s="131"/>
      <c r="Q38" s="132"/>
      <c r="R38" s="128"/>
      <c r="S38" s="129"/>
      <c r="T38" s="132"/>
      <c r="U38" s="128"/>
      <c r="V38" s="129"/>
      <c r="W38" s="130"/>
      <c r="X38" s="128"/>
      <c r="Y38" s="131"/>
      <c r="Z38" s="132"/>
      <c r="AA38" s="128"/>
      <c r="AB38" s="129"/>
      <c r="AC38" s="130"/>
      <c r="AD38" s="128"/>
      <c r="AE38" s="131"/>
      <c r="AF38" s="132"/>
      <c r="AG38" s="128"/>
      <c r="AH38" s="129"/>
      <c r="AI38" s="130"/>
      <c r="AJ38" s="128"/>
      <c r="AK38" s="131"/>
    </row>
    <row r="39" spans="1:37" ht="14.25">
      <c r="A39" s="138">
        <v>33</v>
      </c>
      <c r="B39" s="210">
        <f>使用者内訳!D70</f>
        <v>0</v>
      </c>
      <c r="C39" s="204">
        <f>使用者内訳!B69</f>
        <v>0</v>
      </c>
      <c r="D39" s="204">
        <f>使用者内訳!C69</f>
        <v>0</v>
      </c>
      <c r="E39" s="205" t="str">
        <f>使用者内訳!E69</f>
        <v>　</v>
      </c>
      <c r="F39" s="208"/>
      <c r="G39" s="208"/>
      <c r="H39" s="211">
        <f>使用者内訳!I69</f>
        <v>0</v>
      </c>
      <c r="I39" s="209">
        <f>使用者内訳!G69</f>
        <v>0</v>
      </c>
      <c r="J39" s="55">
        <f t="shared" si="0"/>
        <v>0</v>
      </c>
      <c r="K39" s="56">
        <f t="shared" si="3"/>
        <v>0</v>
      </c>
      <c r="L39" s="56">
        <f t="shared" si="1"/>
        <v>0</v>
      </c>
      <c r="M39" s="57">
        <f t="shared" si="2"/>
        <v>0</v>
      </c>
      <c r="N39" s="130"/>
      <c r="O39" s="128"/>
      <c r="P39" s="131"/>
      <c r="Q39" s="132"/>
      <c r="R39" s="128"/>
      <c r="S39" s="129"/>
      <c r="T39" s="132"/>
      <c r="U39" s="128"/>
      <c r="V39" s="129"/>
      <c r="W39" s="130"/>
      <c r="X39" s="128"/>
      <c r="Y39" s="131"/>
      <c r="Z39" s="132"/>
      <c r="AA39" s="128"/>
      <c r="AB39" s="129"/>
      <c r="AC39" s="130"/>
      <c r="AD39" s="128"/>
      <c r="AE39" s="131"/>
      <c r="AF39" s="132"/>
      <c r="AG39" s="128"/>
      <c r="AH39" s="129"/>
      <c r="AI39" s="130"/>
      <c r="AJ39" s="128"/>
      <c r="AK39" s="131"/>
    </row>
    <row r="40" spans="1:37" ht="14.25">
      <c r="A40" s="138">
        <v>34</v>
      </c>
      <c r="B40" s="210">
        <f>使用者内訳!D72</f>
        <v>0</v>
      </c>
      <c r="C40" s="204">
        <f>使用者内訳!B71</f>
        <v>0</v>
      </c>
      <c r="D40" s="204">
        <f>使用者内訳!C71</f>
        <v>0</v>
      </c>
      <c r="E40" s="205" t="str">
        <f>使用者内訳!E71</f>
        <v>　</v>
      </c>
      <c r="F40" s="208"/>
      <c r="G40" s="208"/>
      <c r="H40" s="211">
        <f>使用者内訳!I71</f>
        <v>0</v>
      </c>
      <c r="I40" s="209">
        <f>使用者内訳!G71</f>
        <v>0</v>
      </c>
      <c r="J40" s="55">
        <f t="shared" si="0"/>
        <v>0</v>
      </c>
      <c r="K40" s="56">
        <f t="shared" si="3"/>
        <v>0</v>
      </c>
      <c r="L40" s="56">
        <f t="shared" si="1"/>
        <v>0</v>
      </c>
      <c r="M40" s="57">
        <f t="shared" si="2"/>
        <v>0</v>
      </c>
      <c r="N40" s="130"/>
      <c r="O40" s="128"/>
      <c r="P40" s="131"/>
      <c r="Q40" s="132"/>
      <c r="R40" s="128"/>
      <c r="S40" s="129"/>
      <c r="T40" s="132"/>
      <c r="U40" s="128"/>
      <c r="V40" s="129"/>
      <c r="W40" s="130"/>
      <c r="X40" s="128"/>
      <c r="Y40" s="131"/>
      <c r="Z40" s="132"/>
      <c r="AA40" s="128"/>
      <c r="AB40" s="129"/>
      <c r="AC40" s="130"/>
      <c r="AD40" s="128"/>
      <c r="AE40" s="131"/>
      <c r="AF40" s="132"/>
      <c r="AG40" s="128"/>
      <c r="AH40" s="129"/>
      <c r="AI40" s="130"/>
      <c r="AJ40" s="128"/>
      <c r="AK40" s="131"/>
    </row>
    <row r="41" spans="1:37" ht="14.25">
      <c r="A41" s="138">
        <v>35</v>
      </c>
      <c r="B41" s="210">
        <f>使用者内訳!D74</f>
        <v>0</v>
      </c>
      <c r="C41" s="204">
        <f>使用者内訳!B73</f>
        <v>0</v>
      </c>
      <c r="D41" s="204">
        <f>使用者内訳!C73</f>
        <v>0</v>
      </c>
      <c r="E41" s="205" t="str">
        <f>使用者内訳!E73</f>
        <v>　</v>
      </c>
      <c r="F41" s="208"/>
      <c r="G41" s="208"/>
      <c r="H41" s="211">
        <f>使用者内訳!I73</f>
        <v>0</v>
      </c>
      <c r="I41" s="209">
        <f>使用者内訳!G73</f>
        <v>0</v>
      </c>
      <c r="J41" s="55">
        <f t="shared" si="0"/>
        <v>0</v>
      </c>
      <c r="K41" s="56">
        <f t="shared" si="3"/>
        <v>0</v>
      </c>
      <c r="L41" s="56">
        <f t="shared" si="1"/>
        <v>0</v>
      </c>
      <c r="M41" s="57">
        <f t="shared" si="2"/>
        <v>0</v>
      </c>
      <c r="N41" s="130"/>
      <c r="O41" s="128"/>
      <c r="P41" s="131"/>
      <c r="Q41" s="132"/>
      <c r="R41" s="128"/>
      <c r="S41" s="129"/>
      <c r="T41" s="132"/>
      <c r="U41" s="128"/>
      <c r="V41" s="129"/>
      <c r="W41" s="130"/>
      <c r="X41" s="128"/>
      <c r="Y41" s="131"/>
      <c r="Z41" s="132"/>
      <c r="AA41" s="128"/>
      <c r="AB41" s="129"/>
      <c r="AC41" s="130"/>
      <c r="AD41" s="128"/>
      <c r="AE41" s="131"/>
      <c r="AF41" s="132"/>
      <c r="AG41" s="128"/>
      <c r="AH41" s="129"/>
      <c r="AI41" s="130"/>
      <c r="AJ41" s="128"/>
      <c r="AK41" s="131"/>
    </row>
    <row r="42" spans="1:37" ht="14.25">
      <c r="A42" s="138">
        <v>36</v>
      </c>
      <c r="B42" s="210">
        <f>使用者内訳!D76</f>
        <v>0</v>
      </c>
      <c r="C42" s="204">
        <f>使用者内訳!B75</f>
        <v>0</v>
      </c>
      <c r="D42" s="204">
        <f>使用者内訳!C75</f>
        <v>0</v>
      </c>
      <c r="E42" s="205" t="str">
        <f>使用者内訳!E75</f>
        <v>　</v>
      </c>
      <c r="F42" s="208"/>
      <c r="G42" s="208"/>
      <c r="H42" s="211">
        <f>使用者内訳!I75</f>
        <v>0</v>
      </c>
      <c r="I42" s="209">
        <f>使用者内訳!G75</f>
        <v>0</v>
      </c>
      <c r="J42" s="55">
        <f t="shared" si="0"/>
        <v>0</v>
      </c>
      <c r="K42" s="56">
        <f t="shared" si="3"/>
        <v>0</v>
      </c>
      <c r="L42" s="56">
        <f t="shared" si="1"/>
        <v>0</v>
      </c>
      <c r="M42" s="57">
        <f t="shared" si="2"/>
        <v>0</v>
      </c>
      <c r="N42" s="130"/>
      <c r="O42" s="128"/>
      <c r="P42" s="131"/>
      <c r="Q42" s="132"/>
      <c r="R42" s="128"/>
      <c r="S42" s="129"/>
      <c r="T42" s="132"/>
      <c r="U42" s="128"/>
      <c r="V42" s="129"/>
      <c r="W42" s="130"/>
      <c r="X42" s="128"/>
      <c r="Y42" s="131"/>
      <c r="Z42" s="132"/>
      <c r="AA42" s="128"/>
      <c r="AB42" s="129"/>
      <c r="AC42" s="130"/>
      <c r="AD42" s="128"/>
      <c r="AE42" s="131"/>
      <c r="AF42" s="132"/>
      <c r="AG42" s="128"/>
      <c r="AH42" s="129"/>
      <c r="AI42" s="130"/>
      <c r="AJ42" s="128"/>
      <c r="AK42" s="131"/>
    </row>
    <row r="43" spans="1:37" ht="14.25">
      <c r="A43" s="138">
        <v>37</v>
      </c>
      <c r="B43" s="210">
        <f>使用者内訳!D78</f>
        <v>0</v>
      </c>
      <c r="C43" s="204">
        <f>使用者内訳!B77</f>
        <v>0</v>
      </c>
      <c r="D43" s="204">
        <f>使用者内訳!C77</f>
        <v>0</v>
      </c>
      <c r="E43" s="205" t="str">
        <f>使用者内訳!E77</f>
        <v>　</v>
      </c>
      <c r="F43" s="208"/>
      <c r="G43" s="208"/>
      <c r="H43" s="211">
        <f>使用者内訳!I77</f>
        <v>0</v>
      </c>
      <c r="I43" s="209">
        <f>使用者内訳!G77</f>
        <v>0</v>
      </c>
      <c r="J43" s="55">
        <f t="shared" si="0"/>
        <v>0</v>
      </c>
      <c r="K43" s="56">
        <f t="shared" si="3"/>
        <v>0</v>
      </c>
      <c r="L43" s="56">
        <f t="shared" si="1"/>
        <v>0</v>
      </c>
      <c r="M43" s="57">
        <f t="shared" si="2"/>
        <v>0</v>
      </c>
      <c r="N43" s="130"/>
      <c r="O43" s="128"/>
      <c r="P43" s="131"/>
      <c r="Q43" s="132"/>
      <c r="R43" s="128"/>
      <c r="S43" s="129"/>
      <c r="T43" s="132"/>
      <c r="U43" s="128"/>
      <c r="V43" s="129"/>
      <c r="W43" s="130"/>
      <c r="X43" s="128"/>
      <c r="Y43" s="131"/>
      <c r="Z43" s="132"/>
      <c r="AA43" s="128"/>
      <c r="AB43" s="129"/>
      <c r="AC43" s="130"/>
      <c r="AD43" s="128"/>
      <c r="AE43" s="131"/>
      <c r="AF43" s="132"/>
      <c r="AG43" s="128"/>
      <c r="AH43" s="129"/>
      <c r="AI43" s="130"/>
      <c r="AJ43" s="128"/>
      <c r="AK43" s="131"/>
    </row>
    <row r="44" spans="1:37" ht="14.25">
      <c r="A44" s="138">
        <v>38</v>
      </c>
      <c r="B44" s="210">
        <f>使用者内訳!D80</f>
        <v>0</v>
      </c>
      <c r="C44" s="204">
        <f>使用者内訳!B79</f>
        <v>0</v>
      </c>
      <c r="D44" s="204">
        <f>使用者内訳!C79</f>
        <v>0</v>
      </c>
      <c r="E44" s="205" t="str">
        <f>使用者内訳!E79</f>
        <v>　</v>
      </c>
      <c r="F44" s="208"/>
      <c r="G44" s="208"/>
      <c r="H44" s="211">
        <f>使用者内訳!I79</f>
        <v>0</v>
      </c>
      <c r="I44" s="209">
        <f>使用者内訳!G79</f>
        <v>0</v>
      </c>
      <c r="J44" s="55">
        <f t="shared" si="0"/>
        <v>0</v>
      </c>
      <c r="K44" s="56">
        <f t="shared" si="3"/>
        <v>0</v>
      </c>
      <c r="L44" s="56">
        <f t="shared" si="1"/>
        <v>0</v>
      </c>
      <c r="M44" s="57">
        <f t="shared" si="2"/>
        <v>0</v>
      </c>
      <c r="N44" s="130"/>
      <c r="O44" s="128"/>
      <c r="P44" s="131"/>
      <c r="Q44" s="132"/>
      <c r="R44" s="128"/>
      <c r="S44" s="129"/>
      <c r="T44" s="132"/>
      <c r="U44" s="128"/>
      <c r="V44" s="129"/>
      <c r="W44" s="130"/>
      <c r="X44" s="128"/>
      <c r="Y44" s="131"/>
      <c r="Z44" s="132"/>
      <c r="AA44" s="128"/>
      <c r="AB44" s="129"/>
      <c r="AC44" s="130"/>
      <c r="AD44" s="128"/>
      <c r="AE44" s="131"/>
      <c r="AF44" s="132"/>
      <c r="AG44" s="128"/>
      <c r="AH44" s="129"/>
      <c r="AI44" s="130"/>
      <c r="AJ44" s="128"/>
      <c r="AK44" s="131"/>
    </row>
    <row r="45" spans="1:37" ht="14.25">
      <c r="A45" s="138">
        <v>39</v>
      </c>
      <c r="B45" s="210">
        <f>使用者内訳!D82</f>
        <v>0</v>
      </c>
      <c r="C45" s="204">
        <f>使用者内訳!B81</f>
        <v>0</v>
      </c>
      <c r="D45" s="204">
        <f>使用者内訳!C81</f>
        <v>0</v>
      </c>
      <c r="E45" s="205" t="str">
        <f>使用者内訳!E81</f>
        <v>　</v>
      </c>
      <c r="F45" s="208"/>
      <c r="G45" s="208"/>
      <c r="H45" s="211">
        <f>使用者内訳!I81</f>
        <v>0</v>
      </c>
      <c r="I45" s="209">
        <f>使用者内訳!G81</f>
        <v>0</v>
      </c>
      <c r="J45" s="55">
        <f t="shared" si="0"/>
        <v>0</v>
      </c>
      <c r="K45" s="56">
        <f t="shared" si="3"/>
        <v>0</v>
      </c>
      <c r="L45" s="56">
        <f t="shared" si="1"/>
        <v>0</v>
      </c>
      <c r="M45" s="57">
        <f t="shared" si="2"/>
        <v>0</v>
      </c>
      <c r="N45" s="130"/>
      <c r="O45" s="128"/>
      <c r="P45" s="131"/>
      <c r="Q45" s="132"/>
      <c r="R45" s="128"/>
      <c r="S45" s="129"/>
      <c r="T45" s="132"/>
      <c r="U45" s="128"/>
      <c r="V45" s="129"/>
      <c r="W45" s="130"/>
      <c r="X45" s="128"/>
      <c r="Y45" s="131"/>
      <c r="Z45" s="132"/>
      <c r="AA45" s="128"/>
      <c r="AB45" s="129"/>
      <c r="AC45" s="130"/>
      <c r="AD45" s="128"/>
      <c r="AE45" s="131"/>
      <c r="AF45" s="132"/>
      <c r="AG45" s="128"/>
      <c r="AH45" s="129"/>
      <c r="AI45" s="130"/>
      <c r="AJ45" s="128"/>
      <c r="AK45" s="131"/>
    </row>
    <row r="46" spans="1:37" ht="15" thickBot="1">
      <c r="A46" s="145">
        <v>40</v>
      </c>
      <c r="B46" s="213">
        <f>使用者内訳!D84</f>
        <v>0</v>
      </c>
      <c r="C46" s="211">
        <f>使用者内訳!B83</f>
        <v>0</v>
      </c>
      <c r="D46" s="211">
        <f>使用者内訳!C83</f>
        <v>0</v>
      </c>
      <c r="E46" s="206" t="str">
        <f>使用者内訳!E83</f>
        <v>　</v>
      </c>
      <c r="F46" s="208"/>
      <c r="G46" s="208"/>
      <c r="H46" s="206">
        <f>使用者内訳!I83</f>
        <v>0</v>
      </c>
      <c r="I46" s="212">
        <f>使用者内訳!G83</f>
        <v>0</v>
      </c>
      <c r="J46" s="148">
        <f t="shared" si="0"/>
        <v>0</v>
      </c>
      <c r="K46" s="56">
        <f t="shared" si="3"/>
        <v>0</v>
      </c>
      <c r="L46" s="56">
        <f t="shared" si="1"/>
        <v>0</v>
      </c>
      <c r="M46" s="57">
        <f t="shared" si="2"/>
        <v>0</v>
      </c>
      <c r="N46" s="149"/>
      <c r="O46" s="146"/>
      <c r="P46" s="150"/>
      <c r="Q46" s="151"/>
      <c r="R46" s="146"/>
      <c r="S46" s="147"/>
      <c r="T46" s="151"/>
      <c r="U46" s="146"/>
      <c r="V46" s="147"/>
      <c r="W46" s="149"/>
      <c r="X46" s="146"/>
      <c r="Y46" s="150"/>
      <c r="Z46" s="151"/>
      <c r="AA46" s="146"/>
      <c r="AB46" s="147"/>
      <c r="AC46" s="149"/>
      <c r="AD46" s="146"/>
      <c r="AE46" s="150"/>
      <c r="AF46" s="151"/>
      <c r="AG46" s="146"/>
      <c r="AH46" s="147"/>
      <c r="AI46" s="149"/>
      <c r="AJ46" s="146"/>
      <c r="AK46" s="150"/>
    </row>
    <row r="47" spans="1:37" ht="15" thickBot="1">
      <c r="A47" s="152" t="s">
        <v>108</v>
      </c>
      <c r="B47" s="153"/>
      <c r="C47" s="153"/>
      <c r="D47" s="153"/>
      <c r="E47" s="154"/>
      <c r="F47" s="154"/>
      <c r="G47" s="153"/>
      <c r="H47" s="155"/>
      <c r="I47" s="155"/>
      <c r="J47" s="156">
        <f t="shared" ref="J47:AK47" si="4">SUM(J7:J46)</f>
        <v>0</v>
      </c>
      <c r="K47" s="156">
        <f t="shared" si="4"/>
        <v>0</v>
      </c>
      <c r="L47" s="156">
        <f t="shared" si="4"/>
        <v>0</v>
      </c>
      <c r="M47" s="156">
        <f t="shared" si="4"/>
        <v>0</v>
      </c>
      <c r="N47" s="157">
        <f t="shared" si="4"/>
        <v>0</v>
      </c>
      <c r="O47" s="158">
        <f t="shared" si="4"/>
        <v>0</v>
      </c>
      <c r="P47" s="159">
        <f t="shared" si="4"/>
        <v>0</v>
      </c>
      <c r="Q47" s="157">
        <f t="shared" si="4"/>
        <v>0</v>
      </c>
      <c r="R47" s="158">
        <f t="shared" si="4"/>
        <v>0</v>
      </c>
      <c r="S47" s="159">
        <f t="shared" si="4"/>
        <v>0</v>
      </c>
      <c r="T47" s="157">
        <f t="shared" si="4"/>
        <v>0</v>
      </c>
      <c r="U47" s="158">
        <f t="shared" si="4"/>
        <v>0</v>
      </c>
      <c r="V47" s="159">
        <f t="shared" si="4"/>
        <v>0</v>
      </c>
      <c r="W47" s="157">
        <f t="shared" si="4"/>
        <v>0</v>
      </c>
      <c r="X47" s="158">
        <f t="shared" si="4"/>
        <v>0</v>
      </c>
      <c r="Y47" s="159">
        <f t="shared" si="4"/>
        <v>0</v>
      </c>
      <c r="Z47" s="157">
        <f t="shared" si="4"/>
        <v>0</v>
      </c>
      <c r="AA47" s="158">
        <f t="shared" si="4"/>
        <v>0</v>
      </c>
      <c r="AB47" s="159">
        <f t="shared" si="4"/>
        <v>0</v>
      </c>
      <c r="AC47" s="157">
        <f t="shared" si="4"/>
        <v>0</v>
      </c>
      <c r="AD47" s="158">
        <f t="shared" si="4"/>
        <v>0</v>
      </c>
      <c r="AE47" s="159">
        <f t="shared" si="4"/>
        <v>0</v>
      </c>
      <c r="AF47" s="157">
        <f t="shared" si="4"/>
        <v>0</v>
      </c>
      <c r="AG47" s="158">
        <f t="shared" si="4"/>
        <v>0</v>
      </c>
      <c r="AH47" s="159">
        <f t="shared" si="4"/>
        <v>0</v>
      </c>
      <c r="AI47" s="157">
        <f t="shared" si="4"/>
        <v>0</v>
      </c>
      <c r="AJ47" s="158">
        <f t="shared" si="4"/>
        <v>0</v>
      </c>
      <c r="AK47" s="159">
        <f t="shared" si="4"/>
        <v>0</v>
      </c>
    </row>
    <row r="48" spans="1:37">
      <c r="A48" s="112" t="s">
        <v>109</v>
      </c>
    </row>
    <row r="49" spans="1:38" ht="15.75" thickBot="1">
      <c r="B49" s="392" t="s">
        <v>110</v>
      </c>
      <c r="C49" s="392"/>
      <c r="D49" s="161"/>
      <c r="F49" s="161"/>
      <c r="G49" s="161"/>
      <c r="I49" s="161"/>
      <c r="J49" s="161"/>
      <c r="K49" s="161"/>
      <c r="L49" s="161"/>
      <c r="M49" s="162"/>
      <c r="N49" s="162"/>
      <c r="O49" s="161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</row>
    <row r="50" spans="1:38">
      <c r="A50" s="163"/>
      <c r="B50" s="164" t="s">
        <v>209</v>
      </c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5"/>
      <c r="N50" s="165"/>
      <c r="O50" s="164"/>
      <c r="P50" s="164"/>
      <c r="Q50" s="164"/>
      <c r="R50" s="164"/>
      <c r="S50" s="164"/>
      <c r="T50" s="164"/>
      <c r="U50" s="164"/>
      <c r="V50" s="166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</row>
    <row r="51" spans="1:38" ht="17.25">
      <c r="A51" s="163"/>
      <c r="B51" s="168"/>
      <c r="C51" s="168"/>
      <c r="D51" s="169"/>
      <c r="E51" s="169"/>
      <c r="F51" s="169"/>
      <c r="G51" s="169"/>
      <c r="H51" s="169"/>
      <c r="I51" s="169"/>
      <c r="J51" s="169"/>
      <c r="K51" s="169"/>
      <c r="L51" s="169"/>
      <c r="M51" s="170"/>
      <c r="N51" s="170"/>
      <c r="O51" s="169"/>
      <c r="P51" s="169"/>
      <c r="Q51" s="169"/>
      <c r="R51" s="169"/>
      <c r="S51" s="169"/>
      <c r="T51" s="169"/>
      <c r="U51" s="169"/>
      <c r="V51" s="171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</row>
    <row r="52" spans="1:38">
      <c r="A52" s="163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70"/>
      <c r="N52" s="170"/>
      <c r="O52" s="169"/>
      <c r="P52" s="169"/>
      <c r="Q52" s="169"/>
      <c r="R52" s="169"/>
      <c r="S52" s="169"/>
      <c r="T52" s="169"/>
      <c r="U52" s="169"/>
      <c r="V52" s="171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</row>
    <row r="53" spans="1:38">
      <c r="A53" s="163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70"/>
      <c r="N53" s="170"/>
      <c r="O53" s="169"/>
      <c r="P53" s="169"/>
      <c r="Q53" s="169"/>
      <c r="R53" s="169"/>
      <c r="S53" s="169"/>
      <c r="T53" s="169"/>
      <c r="U53" s="169"/>
      <c r="V53" s="171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</row>
    <row r="54" spans="1:38">
      <c r="A54" s="163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70"/>
      <c r="N54" s="170"/>
      <c r="O54" s="169"/>
      <c r="P54" s="169"/>
      <c r="Q54" s="169"/>
      <c r="R54" s="169"/>
      <c r="S54" s="169"/>
      <c r="T54" s="169"/>
      <c r="U54" s="169"/>
      <c r="V54" s="171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</row>
    <row r="55" spans="1:38" ht="14.25" thickBot="1">
      <c r="A55" s="163"/>
      <c r="B55" s="172"/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3"/>
      <c r="N55" s="173"/>
      <c r="O55" s="172"/>
      <c r="P55" s="172"/>
      <c r="Q55" s="172"/>
      <c r="R55" s="172"/>
      <c r="S55" s="172"/>
      <c r="T55" s="172"/>
      <c r="U55" s="172"/>
      <c r="V55" s="174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</row>
    <row r="56" spans="1:38" ht="14.25" thickBot="1">
      <c r="B56" s="112"/>
      <c r="C56" s="112"/>
      <c r="D56" s="112"/>
      <c r="F56" s="112"/>
      <c r="G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  <c r="AJ56" s="112"/>
      <c r="AK56" s="112"/>
      <c r="AL56" s="112"/>
    </row>
    <row r="57" spans="1:38" ht="18" customHeight="1" thickBot="1">
      <c r="C57" s="112"/>
      <c r="D57" s="112"/>
      <c r="F57" s="112"/>
      <c r="G57" s="112"/>
      <c r="H57" s="175"/>
      <c r="I57" s="112"/>
      <c r="J57" s="112"/>
      <c r="K57" s="176"/>
      <c r="L57" s="177"/>
      <c r="M57" s="177"/>
      <c r="N57" s="177"/>
      <c r="O57" s="177"/>
      <c r="P57" s="178"/>
      <c r="Q57" s="179" t="s">
        <v>111</v>
      </c>
      <c r="R57" s="180" t="s">
        <v>112</v>
      </c>
      <c r="V57" s="112"/>
      <c r="W57" s="112"/>
      <c r="X57" s="112"/>
      <c r="Y57" s="181"/>
      <c r="Z57" s="112"/>
      <c r="AA57" s="112"/>
      <c r="AB57" s="112"/>
      <c r="AC57" s="112"/>
      <c r="AD57" s="112"/>
      <c r="AE57" s="112"/>
      <c r="AF57" s="112"/>
      <c r="AG57" s="112"/>
      <c r="AH57" s="112"/>
      <c r="AI57" s="112"/>
      <c r="AJ57" s="112"/>
      <c r="AK57" s="112"/>
      <c r="AL57" s="112"/>
    </row>
    <row r="58" spans="1:38" ht="18" customHeight="1">
      <c r="A58" s="182"/>
      <c r="B58" s="182" t="s">
        <v>159</v>
      </c>
      <c r="C58" s="183"/>
      <c r="D58" s="183"/>
      <c r="E58" s="113"/>
      <c r="F58" s="183"/>
      <c r="G58" s="183"/>
      <c r="H58" s="183"/>
      <c r="I58" s="183"/>
      <c r="J58" s="183"/>
      <c r="K58" s="387" t="s">
        <v>177</v>
      </c>
      <c r="L58" s="388"/>
      <c r="M58" s="388"/>
      <c r="N58" s="388"/>
      <c r="O58" s="388"/>
      <c r="P58" s="389"/>
      <c r="Q58" s="184">
        <f>N47+Q47+T47+W47+Z47+AC47+AF47+AI47</f>
        <v>0</v>
      </c>
      <c r="R58" s="58">
        <f>700*Q58</f>
        <v>0</v>
      </c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</row>
    <row r="59" spans="1:38" ht="18" customHeight="1">
      <c r="A59" s="185" t="s">
        <v>160</v>
      </c>
      <c r="B59" s="186" t="s">
        <v>161</v>
      </c>
      <c r="D59" s="187"/>
      <c r="E59" s="113"/>
      <c r="F59" s="187"/>
      <c r="G59" s="188" t="s">
        <v>162</v>
      </c>
      <c r="H59" s="183"/>
      <c r="I59" s="183"/>
      <c r="J59" s="183"/>
      <c r="K59" s="363" t="s">
        <v>186</v>
      </c>
      <c r="L59" s="364"/>
      <c r="M59" s="364"/>
      <c r="N59" s="364"/>
      <c r="O59" s="364"/>
      <c r="P59" s="365"/>
      <c r="Q59" s="189">
        <f>O47+R47+U47+X47+AA47+AD47+AG47+AJ47</f>
        <v>0</v>
      </c>
      <c r="R59" s="59">
        <f>800*Q59</f>
        <v>0</v>
      </c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</row>
    <row r="60" spans="1:38" ht="18" customHeight="1" thickBot="1">
      <c r="A60" s="185" t="s">
        <v>163</v>
      </c>
      <c r="B60" s="186" t="s">
        <v>164</v>
      </c>
      <c r="C60" s="186"/>
      <c r="D60" s="190"/>
      <c r="E60" s="113"/>
      <c r="F60" s="190"/>
      <c r="G60" s="188"/>
      <c r="H60" s="187"/>
      <c r="I60" s="183"/>
      <c r="J60" s="183"/>
      <c r="K60" s="366" t="s">
        <v>178</v>
      </c>
      <c r="L60" s="367"/>
      <c r="M60" s="367"/>
      <c r="N60" s="367"/>
      <c r="O60" s="367"/>
      <c r="P60" s="368"/>
      <c r="Q60" s="192">
        <f>P47+S47+V47+Y47+AB47+AE47+AH47+AK47</f>
        <v>0</v>
      </c>
      <c r="R60" s="60">
        <f>1000*Q60</f>
        <v>0</v>
      </c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</row>
    <row r="61" spans="1:38" ht="18" customHeight="1" thickBot="1">
      <c r="A61" s="185" t="s">
        <v>165</v>
      </c>
      <c r="B61" s="186" t="s">
        <v>166</v>
      </c>
      <c r="D61" s="190"/>
      <c r="E61" s="113"/>
      <c r="F61" s="190"/>
      <c r="G61" s="190"/>
      <c r="H61" s="191"/>
      <c r="I61" s="112"/>
      <c r="J61" s="112"/>
      <c r="K61" s="193"/>
      <c r="L61" s="194"/>
      <c r="M61" s="194"/>
      <c r="N61" s="194"/>
      <c r="O61" s="194"/>
      <c r="P61" s="195" t="s">
        <v>113</v>
      </c>
      <c r="Q61" s="196"/>
      <c r="R61" s="61">
        <f>SUM(R58:R60)</f>
        <v>0</v>
      </c>
      <c r="AC61" s="112"/>
      <c r="AD61" s="112"/>
      <c r="AE61" s="112"/>
      <c r="AF61" s="112"/>
      <c r="AG61" s="112"/>
      <c r="AH61" s="112"/>
      <c r="AI61" s="112"/>
      <c r="AJ61" s="112"/>
      <c r="AK61" s="112"/>
      <c r="AL61" s="112"/>
    </row>
    <row r="62" spans="1:38" ht="18" customHeight="1" thickBot="1">
      <c r="A62" s="185"/>
      <c r="B62" s="186"/>
      <c r="D62" s="190"/>
      <c r="E62" s="113"/>
      <c r="F62" s="190"/>
      <c r="G62" s="190"/>
      <c r="H62" s="191"/>
      <c r="I62" s="112"/>
      <c r="J62" s="112"/>
      <c r="K62" s="197"/>
      <c r="L62" s="197"/>
      <c r="M62" s="197"/>
      <c r="N62" s="197"/>
      <c r="O62" s="197"/>
      <c r="P62" s="197"/>
      <c r="Q62" s="198"/>
      <c r="R62" s="198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</row>
    <row r="63" spans="1:38" ht="18" customHeight="1" thickBot="1">
      <c r="H63" s="190"/>
      <c r="I63" s="112"/>
      <c r="J63" s="112"/>
      <c r="K63" s="176"/>
      <c r="L63" s="177"/>
      <c r="M63" s="177"/>
      <c r="N63" s="177"/>
      <c r="O63" s="177"/>
      <c r="P63" s="178"/>
      <c r="Q63" s="180" t="s">
        <v>167</v>
      </c>
      <c r="R63" s="180" t="s">
        <v>112</v>
      </c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</row>
    <row r="64" spans="1:38" ht="18" customHeight="1" thickBot="1">
      <c r="A64" s="188"/>
      <c r="D64" s="190"/>
      <c r="E64" s="113"/>
      <c r="F64" s="190"/>
      <c r="G64" s="190"/>
      <c r="H64" s="190"/>
      <c r="I64" s="112"/>
      <c r="J64" s="112"/>
      <c r="K64" s="369" t="s">
        <v>208</v>
      </c>
      <c r="L64" s="370"/>
      <c r="M64" s="370"/>
      <c r="N64" s="370"/>
      <c r="O64" s="370"/>
      <c r="P64" s="371"/>
      <c r="Q64" s="62">
        <f>COUNTIF(L7:L46,"&lt;&gt;0")</f>
        <v>0</v>
      </c>
      <c r="R64" s="62">
        <f>SUM(Table134[[#All],[列3]])</f>
        <v>0</v>
      </c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</row>
    <row r="65" spans="2:18" ht="30" customHeight="1" thickBot="1">
      <c r="B65" s="199"/>
      <c r="D65" s="200"/>
      <c r="E65" s="113"/>
      <c r="F65" s="200"/>
      <c r="G65" s="200"/>
      <c r="H65" s="190"/>
      <c r="I65" s="201"/>
      <c r="K65" s="372" t="s">
        <v>181</v>
      </c>
      <c r="L65" s="373"/>
      <c r="M65" s="373"/>
      <c r="N65" s="373"/>
      <c r="O65" s="373"/>
      <c r="P65" s="374"/>
      <c r="Q65" s="62">
        <f>SUMIF(M7:M46,"&lt;&gt;0",I7:I46)</f>
        <v>0</v>
      </c>
      <c r="R65" s="62">
        <f>SUM(Table134[[#All],[02]])</f>
        <v>0</v>
      </c>
    </row>
    <row r="66" spans="2:18" ht="15.75" customHeight="1" thickBot="1">
      <c r="D66" s="200"/>
      <c r="E66" s="113"/>
      <c r="F66" s="200"/>
      <c r="G66" s="200"/>
      <c r="H66" s="190"/>
      <c r="K66" s="193"/>
      <c r="L66" s="194"/>
      <c r="M66" s="194"/>
      <c r="N66" s="194"/>
      <c r="O66" s="194"/>
      <c r="P66" s="195" t="s">
        <v>114</v>
      </c>
      <c r="Q66" s="63"/>
      <c r="R66" s="63">
        <f>SUM(R64:R65)</f>
        <v>0</v>
      </c>
    </row>
    <row r="67" spans="2:18">
      <c r="D67" s="200"/>
      <c r="E67" s="113"/>
      <c r="F67" s="200"/>
      <c r="G67" s="200"/>
      <c r="H67" s="190"/>
    </row>
    <row r="68" spans="2:18">
      <c r="D68" s="200"/>
      <c r="E68" s="113"/>
      <c r="F68" s="200"/>
      <c r="G68" s="200"/>
      <c r="H68" s="190"/>
    </row>
    <row r="69" spans="2:18">
      <c r="E69" s="113"/>
    </row>
  </sheetData>
  <sheetProtection algorithmName="SHA-512" hashValue="TEKULMKKyKfnNzCZlnib5FbXRMp4c2tBNfKJPsZ8kFBI8QskMjKcMgiISLdYmTF8r6jwYkLMouPiDwIjwzjMkA==" saltValue="2NaNaOSoHuDT9SlkJslHbQ==" spinCount="100000" sheet="1" formatCells="0" formatColumns="0" formatRows="0" selectLockedCells="1"/>
  <protectedRanges>
    <protectedRange sqref="N4:AK4" name="Range4"/>
    <protectedRange sqref="N7:AK46" name="Range2"/>
    <protectedRange sqref="B50:D55 F50:G55 I50:V55 X50:AL55" name="Range3"/>
    <protectedRange sqref="B7:B46" name="Range1_1"/>
    <protectedRange sqref="C7:C46" name="Range1_2"/>
    <protectedRange sqref="D7:D46" name="Range1_3"/>
    <protectedRange sqref="E7:E46" name="Range1_4"/>
    <protectedRange sqref="H7:H46" name="Range1_5"/>
    <protectedRange sqref="I7:I46" name="Range1_7"/>
  </protectedRanges>
  <mergeCells count="27">
    <mergeCell ref="A4:A5"/>
    <mergeCell ref="B4:B5"/>
    <mergeCell ref="C4:C5"/>
    <mergeCell ref="D4:D5"/>
    <mergeCell ref="K58:P58"/>
    <mergeCell ref="L4:L5"/>
    <mergeCell ref="M4:M5"/>
    <mergeCell ref="N4:P4"/>
    <mergeCell ref="B49:C49"/>
    <mergeCell ref="E4:E5"/>
    <mergeCell ref="F4:F5"/>
    <mergeCell ref="G4:G5"/>
    <mergeCell ref="H4:H5"/>
    <mergeCell ref="I4:I5"/>
    <mergeCell ref="J4:J5"/>
    <mergeCell ref="K59:P59"/>
    <mergeCell ref="K60:P60"/>
    <mergeCell ref="K64:P64"/>
    <mergeCell ref="K65:P65"/>
    <mergeCell ref="AI4:AK4"/>
    <mergeCell ref="Z4:AB4"/>
    <mergeCell ref="AC4:AE4"/>
    <mergeCell ref="AF4:AH4"/>
    <mergeCell ref="T4:V4"/>
    <mergeCell ref="W4:Y4"/>
    <mergeCell ref="Q4:S4"/>
    <mergeCell ref="K4:K5"/>
  </mergeCells>
  <phoneticPr fontId="3"/>
  <conditionalFormatting sqref="A7:A46 J7:AK46">
    <cfRule type="expression" dxfId="9" priority="12">
      <formula>MOD(ROW(),2)=0</formula>
    </cfRule>
  </conditionalFormatting>
  <conditionalFormatting sqref="B7:B46">
    <cfRule type="expression" dxfId="8" priority="6">
      <formula>MOD(ROW(),2)=0</formula>
    </cfRule>
  </conditionalFormatting>
  <conditionalFormatting sqref="B47:I47">
    <cfRule type="expression" dxfId="7" priority="8">
      <formula>MOD(ROW(),2)=0</formula>
    </cfRule>
  </conditionalFormatting>
  <conditionalFormatting sqref="C7:C46">
    <cfRule type="expression" dxfId="6" priority="5">
      <formula>MOD(ROW(),2)=0</formula>
    </cfRule>
  </conditionalFormatting>
  <conditionalFormatting sqref="D7:D46">
    <cfRule type="expression" dxfId="5" priority="4">
      <formula>MOD(ROW(),2)=0</formula>
    </cfRule>
  </conditionalFormatting>
  <conditionalFormatting sqref="E7:E46">
    <cfRule type="expression" dxfId="4" priority="3">
      <formula>MOD(ROW(),2)=0</formula>
    </cfRule>
  </conditionalFormatting>
  <conditionalFormatting sqref="F7:F46">
    <cfRule type="expression" dxfId="3" priority="7">
      <formula>MOD(ROW(),2)=0</formula>
    </cfRule>
  </conditionalFormatting>
  <conditionalFormatting sqref="G7:G46">
    <cfRule type="expression" dxfId="2" priority="10">
      <formula>MOD(ROW(),2)=0</formula>
    </cfRule>
  </conditionalFormatting>
  <conditionalFormatting sqref="H7:H46">
    <cfRule type="expression" dxfId="1" priority="2">
      <formula>MOD(ROW(),2)=0</formula>
    </cfRule>
  </conditionalFormatting>
  <conditionalFormatting sqref="I7:I46">
    <cfRule type="expression" dxfId="0" priority="1">
      <formula>MOD(ROW(),2)=0</formula>
    </cfRule>
  </conditionalFormatting>
  <dataValidations count="2">
    <dataValidation type="list" allowBlank="1" showInputMessage="1" showErrorMessage="1" sqref="G7:G46" xr:uid="{F7194149-04E3-4248-BD64-D7E0EDAC3FF1}">
      <formula1>$A$58:$A$61</formula1>
    </dataValidation>
    <dataValidation type="list" allowBlank="1" showInputMessage="1" showErrorMessage="1" sqref="F7:F46" xr:uid="{B902B6ED-D265-48EF-A1EB-6D267D9E219F}">
      <formula1>$G$58:$G$59</formula1>
    </dataValidation>
  </dataValidations>
  <pageMargins left="0.19685039370078741" right="0.11811023622047245" top="0.74803149606299213" bottom="0.74803149606299213" header="0.31496062992125984" footer="0.31496062992125984"/>
  <pageSetup paperSize="9" scale="28" orientation="landscape" horizontalDpi="1200" verticalDpi="1200" r:id="rId1"/>
  <drawing r:id="rId2"/>
  <legacy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74B61-99E6-40C5-9DEE-D117E50CE09E}">
  <dimension ref="A1:O36"/>
  <sheetViews>
    <sheetView showZeros="0" view="pageBreakPreview" zoomScaleNormal="100" zoomScaleSheetLayoutView="100" workbookViewId="0">
      <selection activeCell="E4" sqref="E4"/>
    </sheetView>
  </sheetViews>
  <sheetFormatPr defaultRowHeight="12.75"/>
  <cols>
    <col min="1" max="2" width="5.625" style="64" customWidth="1"/>
    <col min="3" max="4" width="10.625" style="64" customWidth="1"/>
    <col min="5" max="7" width="14.625" style="64" customWidth="1"/>
    <col min="8" max="10" width="5.125" style="64" customWidth="1"/>
    <col min="11" max="12" width="7.5" style="64" bestFit="1" customWidth="1"/>
    <col min="13" max="13" width="28.875" style="64" customWidth="1"/>
    <col min="14" max="14" width="10.5" style="64" customWidth="1"/>
    <col min="15" max="15" width="6" style="64" customWidth="1"/>
    <col min="16" max="16384" width="9" style="64"/>
  </cols>
  <sheetData>
    <row r="1" spans="1:15" ht="42" customHeight="1">
      <c r="A1" s="95" t="s">
        <v>139</v>
      </c>
      <c r="B1" s="69"/>
      <c r="C1" s="69"/>
      <c r="D1" s="69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spans="1:15" ht="11.25" customHeight="1">
      <c r="A2" s="95"/>
      <c r="B2" s="69"/>
      <c r="C2" s="69"/>
      <c r="D2" s="69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5" ht="23.25" customHeight="1">
      <c r="A3" s="70" t="s">
        <v>172</v>
      </c>
      <c r="B3" s="71"/>
      <c r="C3" s="71"/>
      <c r="D3" s="71"/>
      <c r="E3" s="71"/>
      <c r="F3" s="71"/>
      <c r="G3" s="71"/>
      <c r="H3" s="70"/>
      <c r="J3" s="71"/>
      <c r="K3" s="71"/>
      <c r="L3" s="67"/>
      <c r="M3" s="67"/>
      <c r="N3" s="67"/>
      <c r="O3" s="67"/>
    </row>
    <row r="4" spans="1:15" ht="22.5" customHeight="1">
      <c r="A4" s="396" t="s">
        <v>137</v>
      </c>
      <c r="B4" s="101" t="s">
        <v>144</v>
      </c>
      <c r="C4" s="97">
        <f>使用申請書!H7</f>
        <v>0</v>
      </c>
      <c r="D4" s="98">
        <f>C4</f>
        <v>0</v>
      </c>
      <c r="E4" s="214" t="s">
        <v>147</v>
      </c>
      <c r="F4" s="74" t="s">
        <v>128</v>
      </c>
      <c r="G4" s="215" t="s">
        <v>175</v>
      </c>
      <c r="H4" s="65"/>
      <c r="O4" s="65"/>
    </row>
    <row r="5" spans="1:15" ht="22.5" customHeight="1">
      <c r="A5" s="397"/>
      <c r="B5" s="99"/>
      <c r="C5" s="90" t="s">
        <v>169</v>
      </c>
      <c r="D5" s="90"/>
      <c r="E5" s="81"/>
      <c r="F5" s="214" t="s">
        <v>176</v>
      </c>
      <c r="G5" s="75" t="s">
        <v>151</v>
      </c>
      <c r="H5" s="66"/>
      <c r="O5" s="66"/>
    </row>
    <row r="6" spans="1:15" ht="22.5" customHeight="1">
      <c r="A6" s="397"/>
      <c r="B6" s="99"/>
      <c r="C6" s="82" t="s">
        <v>138</v>
      </c>
      <c r="D6" s="216"/>
      <c r="E6" s="216"/>
      <c r="F6" s="82" t="s">
        <v>135</v>
      </c>
      <c r="G6" s="87"/>
      <c r="H6" s="66"/>
      <c r="O6" s="66"/>
    </row>
    <row r="7" spans="1:15" ht="22.5" customHeight="1">
      <c r="A7" s="398"/>
      <c r="B7" s="100"/>
      <c r="C7" s="86" t="s">
        <v>145</v>
      </c>
      <c r="D7" s="241" t="s">
        <v>149</v>
      </c>
      <c r="E7" s="83" t="s">
        <v>148</v>
      </c>
      <c r="F7" s="84"/>
      <c r="G7" s="85"/>
      <c r="H7" s="66"/>
      <c r="O7" s="66"/>
    </row>
    <row r="8" spans="1:15" ht="22.5" customHeight="1">
      <c r="A8" s="396" t="s">
        <v>136</v>
      </c>
      <c r="B8" s="101" t="s">
        <v>144</v>
      </c>
      <c r="C8" s="97">
        <f>使用申請書!P7</f>
        <v>0</v>
      </c>
      <c r="D8" s="98">
        <f>C8</f>
        <v>0</v>
      </c>
      <c r="E8" s="214" t="s">
        <v>147</v>
      </c>
      <c r="F8" s="74" t="s">
        <v>128</v>
      </c>
      <c r="G8" s="215" t="s">
        <v>175</v>
      </c>
      <c r="H8" s="65"/>
      <c r="O8" s="65"/>
    </row>
    <row r="9" spans="1:15" ht="22.5" customHeight="1">
      <c r="A9" s="397"/>
      <c r="B9" s="99"/>
      <c r="C9" s="90" t="s">
        <v>170</v>
      </c>
      <c r="D9" s="86"/>
      <c r="E9" s="83"/>
      <c r="F9" s="240" t="s">
        <v>176</v>
      </c>
      <c r="G9" s="92" t="s">
        <v>152</v>
      </c>
      <c r="H9" s="66"/>
      <c r="O9" s="66"/>
    </row>
    <row r="10" spans="1:15" ht="22.5" customHeight="1">
      <c r="A10" s="397"/>
      <c r="B10" s="99"/>
      <c r="C10" s="82" t="s">
        <v>138</v>
      </c>
      <c r="D10" s="238"/>
      <c r="E10" s="239"/>
      <c r="F10" s="96" t="s">
        <v>135</v>
      </c>
      <c r="G10" s="94"/>
      <c r="H10" s="66"/>
      <c r="O10" s="66"/>
    </row>
    <row r="11" spans="1:15" ht="22.5" customHeight="1">
      <c r="A11" s="398"/>
      <c r="B11" s="100"/>
      <c r="C11" s="86" t="s">
        <v>145</v>
      </c>
      <c r="D11" s="237" t="s">
        <v>149</v>
      </c>
      <c r="E11" s="88" t="s">
        <v>150</v>
      </c>
      <c r="F11" s="88"/>
      <c r="G11" s="89"/>
      <c r="H11" s="66"/>
      <c r="O11" s="66"/>
    </row>
    <row r="12" spans="1:15" ht="15" customHeight="1">
      <c r="A12" s="70" t="s">
        <v>174</v>
      </c>
      <c r="H12" s="66"/>
      <c r="O12" s="66"/>
    </row>
    <row r="13" spans="1:15" ht="15" customHeight="1">
      <c r="A13" s="70" t="s">
        <v>171</v>
      </c>
      <c r="B13" s="91"/>
      <c r="H13" s="66"/>
      <c r="O13" s="66"/>
    </row>
    <row r="14" spans="1:15" ht="19.5" customHeight="1">
      <c r="H14" s="66"/>
      <c r="O14" s="66"/>
    </row>
    <row r="15" spans="1:15" ht="23.25" customHeight="1">
      <c r="A15" s="71" t="s">
        <v>173</v>
      </c>
      <c r="H15" s="66"/>
      <c r="O15" s="66"/>
    </row>
    <row r="16" spans="1:15" ht="21" customHeight="1">
      <c r="A16" s="72" t="s">
        <v>125</v>
      </c>
      <c r="B16" s="73" t="s">
        <v>126</v>
      </c>
      <c r="C16" s="202" t="s">
        <v>118</v>
      </c>
      <c r="D16" s="203"/>
      <c r="E16" s="93" t="s">
        <v>127</v>
      </c>
      <c r="F16" s="93"/>
      <c r="G16" s="101" t="s">
        <v>128</v>
      </c>
      <c r="H16" s="65"/>
      <c r="O16" s="65"/>
    </row>
    <row r="17" spans="1:15" ht="22.5" customHeight="1">
      <c r="A17" s="102" t="s">
        <v>120</v>
      </c>
      <c r="B17" s="109" t="s">
        <v>121</v>
      </c>
      <c r="C17" s="105" t="s">
        <v>122</v>
      </c>
      <c r="D17" s="106" t="s">
        <v>123</v>
      </c>
      <c r="E17" s="77" t="s">
        <v>143</v>
      </c>
      <c r="F17" s="77" t="s">
        <v>140</v>
      </c>
      <c r="G17" s="77" t="s">
        <v>132</v>
      </c>
      <c r="H17" s="66"/>
      <c r="O17" s="66"/>
    </row>
    <row r="18" spans="1:15" ht="22.5" customHeight="1">
      <c r="A18" s="103"/>
      <c r="B18" s="104"/>
      <c r="C18" s="107" t="s">
        <v>146</v>
      </c>
      <c r="D18" s="108" t="s">
        <v>129</v>
      </c>
      <c r="E18" s="76" t="s">
        <v>141</v>
      </c>
      <c r="F18" s="76" t="s">
        <v>142</v>
      </c>
      <c r="G18" s="76" t="s">
        <v>132</v>
      </c>
      <c r="H18" s="65"/>
      <c r="O18" s="65"/>
    </row>
    <row r="19" spans="1:15" ht="22.5" customHeight="1">
      <c r="A19" s="217" t="s">
        <v>134</v>
      </c>
      <c r="B19" s="218" t="s">
        <v>124</v>
      </c>
      <c r="C19" s="219" t="s">
        <v>130</v>
      </c>
      <c r="D19" s="220" t="s">
        <v>131</v>
      </c>
      <c r="E19" s="221"/>
      <c r="F19" s="221"/>
      <c r="G19" s="222" t="s">
        <v>133</v>
      </c>
      <c r="H19" s="66"/>
      <c r="O19" s="66"/>
    </row>
    <row r="20" spans="1:15" ht="22.5" customHeight="1">
      <c r="A20" s="223"/>
      <c r="B20" s="224"/>
      <c r="C20" s="225" t="s">
        <v>119</v>
      </c>
      <c r="D20" s="226" t="s">
        <v>131</v>
      </c>
      <c r="E20" s="227"/>
      <c r="F20" s="227"/>
      <c r="G20" s="228" t="s">
        <v>133</v>
      </c>
      <c r="H20" s="66"/>
      <c r="O20" s="66"/>
    </row>
    <row r="21" spans="1:15" ht="22.5" customHeight="1">
      <c r="A21" s="229" t="s">
        <v>116</v>
      </c>
      <c r="B21" s="230" t="s">
        <v>117</v>
      </c>
      <c r="C21" s="225" t="s">
        <v>119</v>
      </c>
      <c r="D21" s="226" t="s">
        <v>131</v>
      </c>
      <c r="E21" s="231"/>
      <c r="F21" s="232"/>
      <c r="G21" s="228" t="s">
        <v>133</v>
      </c>
      <c r="H21" s="66"/>
      <c r="O21" s="66"/>
    </row>
    <row r="22" spans="1:15" ht="22.5" customHeight="1">
      <c r="A22" s="223"/>
      <c r="B22" s="224"/>
      <c r="C22" s="225" t="s">
        <v>119</v>
      </c>
      <c r="D22" s="226" t="s">
        <v>131</v>
      </c>
      <c r="E22" s="231"/>
      <c r="F22" s="232"/>
      <c r="G22" s="228" t="s">
        <v>133</v>
      </c>
      <c r="H22" s="66"/>
      <c r="O22" s="66"/>
    </row>
    <row r="23" spans="1:15" ht="22.5" customHeight="1">
      <c r="A23" s="229" t="s">
        <v>116</v>
      </c>
      <c r="B23" s="230" t="s">
        <v>117</v>
      </c>
      <c r="C23" s="225" t="s">
        <v>119</v>
      </c>
      <c r="D23" s="226" t="s">
        <v>131</v>
      </c>
      <c r="E23" s="233"/>
      <c r="F23" s="234"/>
      <c r="G23" s="228" t="s">
        <v>133</v>
      </c>
      <c r="H23" s="65"/>
      <c r="O23" s="65"/>
    </row>
    <row r="24" spans="1:15" ht="22.5" customHeight="1">
      <c r="A24" s="223"/>
      <c r="B24" s="224"/>
      <c r="C24" s="225" t="s">
        <v>119</v>
      </c>
      <c r="D24" s="226" t="s">
        <v>131</v>
      </c>
      <c r="E24" s="233"/>
      <c r="F24" s="234"/>
      <c r="G24" s="228" t="s">
        <v>133</v>
      </c>
      <c r="H24" s="66"/>
      <c r="I24" s="78"/>
      <c r="J24" s="78"/>
      <c r="K24" s="78"/>
      <c r="L24" s="78"/>
      <c r="M24" s="79"/>
      <c r="N24" s="80"/>
      <c r="O24" s="66"/>
    </row>
    <row r="25" spans="1:15" ht="22.5" customHeight="1">
      <c r="A25" s="229" t="s">
        <v>116</v>
      </c>
      <c r="B25" s="230" t="s">
        <v>117</v>
      </c>
      <c r="C25" s="225" t="s">
        <v>119</v>
      </c>
      <c r="D25" s="226" t="s">
        <v>131</v>
      </c>
      <c r="E25" s="233"/>
      <c r="F25" s="234"/>
      <c r="G25" s="228" t="s">
        <v>133</v>
      </c>
      <c r="H25" s="66"/>
      <c r="I25" s="78"/>
      <c r="J25" s="78"/>
      <c r="K25" s="78"/>
      <c r="L25" s="78"/>
      <c r="M25" s="79"/>
      <c r="N25" s="80"/>
      <c r="O25" s="66"/>
    </row>
    <row r="26" spans="1:15" ht="22.5" customHeight="1">
      <c r="A26" s="223"/>
      <c r="B26" s="224"/>
      <c r="C26" s="225" t="s">
        <v>119</v>
      </c>
      <c r="D26" s="226" t="s">
        <v>131</v>
      </c>
      <c r="E26" s="233"/>
      <c r="F26" s="234"/>
      <c r="G26" s="228" t="s">
        <v>133</v>
      </c>
      <c r="H26" s="65"/>
      <c r="I26" s="78"/>
      <c r="J26" s="78"/>
      <c r="K26" s="78"/>
      <c r="L26" s="78"/>
      <c r="M26" s="79"/>
      <c r="N26" s="80"/>
      <c r="O26" s="65"/>
    </row>
    <row r="27" spans="1:15" ht="22.5" customHeight="1">
      <c r="A27" s="229" t="s">
        <v>116</v>
      </c>
      <c r="B27" s="230" t="s">
        <v>117</v>
      </c>
      <c r="C27" s="225" t="s">
        <v>119</v>
      </c>
      <c r="D27" s="226" t="s">
        <v>131</v>
      </c>
      <c r="E27" s="233"/>
      <c r="F27" s="234"/>
      <c r="G27" s="228" t="s">
        <v>133</v>
      </c>
      <c r="H27" s="66"/>
      <c r="I27" s="78"/>
      <c r="J27" s="78"/>
      <c r="K27" s="78"/>
      <c r="L27" s="78"/>
      <c r="M27" s="79"/>
      <c r="N27" s="80"/>
      <c r="O27" s="66"/>
    </row>
    <row r="28" spans="1:15" ht="22.5" customHeight="1">
      <c r="A28" s="235"/>
      <c r="B28" s="236"/>
      <c r="C28" s="225" t="s">
        <v>119</v>
      </c>
      <c r="D28" s="226" t="s">
        <v>131</v>
      </c>
      <c r="E28" s="233"/>
      <c r="F28" s="234"/>
      <c r="G28" s="228" t="s">
        <v>133</v>
      </c>
      <c r="H28" s="65"/>
      <c r="I28" s="78"/>
      <c r="J28" s="78"/>
      <c r="K28" s="78"/>
      <c r="L28" s="78"/>
      <c r="M28" s="79"/>
      <c r="N28" s="80"/>
      <c r="O28" s="65"/>
    </row>
    <row r="29" spans="1:15" ht="22.5" customHeight="1">
      <c r="A29" s="229" t="s">
        <v>116</v>
      </c>
      <c r="B29" s="230" t="s">
        <v>117</v>
      </c>
      <c r="C29" s="225" t="s">
        <v>119</v>
      </c>
      <c r="D29" s="226" t="s">
        <v>131</v>
      </c>
      <c r="E29" s="231"/>
      <c r="F29" s="232"/>
      <c r="G29" s="228" t="s">
        <v>133</v>
      </c>
    </row>
    <row r="30" spans="1:15" ht="22.5" customHeight="1">
      <c r="A30" s="223"/>
      <c r="B30" s="224"/>
      <c r="C30" s="225" t="s">
        <v>119</v>
      </c>
      <c r="D30" s="226" t="s">
        <v>131</v>
      </c>
      <c r="E30" s="233"/>
      <c r="F30" s="234"/>
      <c r="G30" s="228" t="s">
        <v>133</v>
      </c>
    </row>
    <row r="31" spans="1:15" ht="22.5" customHeight="1">
      <c r="A31" s="229" t="s">
        <v>116</v>
      </c>
      <c r="B31" s="230" t="s">
        <v>117</v>
      </c>
      <c r="C31" s="225" t="s">
        <v>119</v>
      </c>
      <c r="D31" s="226" t="s">
        <v>131</v>
      </c>
      <c r="E31" s="233"/>
      <c r="F31" s="234"/>
      <c r="G31" s="228" t="s">
        <v>133</v>
      </c>
    </row>
    <row r="32" spans="1:15" ht="22.5" customHeight="1">
      <c r="A32" s="223"/>
      <c r="B32" s="224"/>
      <c r="C32" s="225" t="s">
        <v>119</v>
      </c>
      <c r="D32" s="226" t="s">
        <v>131</v>
      </c>
      <c r="E32" s="233"/>
      <c r="F32" s="234"/>
      <c r="G32" s="228" t="s">
        <v>133</v>
      </c>
    </row>
    <row r="33" spans="1:7" ht="22.5" customHeight="1">
      <c r="A33" s="229" t="s">
        <v>116</v>
      </c>
      <c r="B33" s="230" t="s">
        <v>117</v>
      </c>
      <c r="C33" s="225" t="s">
        <v>119</v>
      </c>
      <c r="D33" s="226" t="s">
        <v>131</v>
      </c>
      <c r="E33" s="233"/>
      <c r="F33" s="234"/>
      <c r="G33" s="228" t="s">
        <v>133</v>
      </c>
    </row>
    <row r="34" spans="1:7" ht="22.5" customHeight="1">
      <c r="A34" s="223"/>
      <c r="B34" s="224"/>
      <c r="C34" s="225" t="s">
        <v>119</v>
      </c>
      <c r="D34" s="226" t="s">
        <v>131</v>
      </c>
      <c r="E34" s="233"/>
      <c r="F34" s="234"/>
      <c r="G34" s="228" t="s">
        <v>133</v>
      </c>
    </row>
    <row r="35" spans="1:7" ht="22.5" customHeight="1">
      <c r="A35" s="229" t="s">
        <v>116</v>
      </c>
      <c r="B35" s="230" t="s">
        <v>117</v>
      </c>
      <c r="C35" s="225" t="s">
        <v>119</v>
      </c>
      <c r="D35" s="226" t="s">
        <v>131</v>
      </c>
      <c r="E35" s="233"/>
      <c r="F35" s="234"/>
      <c r="G35" s="228" t="s">
        <v>133</v>
      </c>
    </row>
    <row r="36" spans="1:7" ht="22.5" customHeight="1">
      <c r="A36" s="223"/>
      <c r="B36" s="224"/>
      <c r="C36" s="225" t="s">
        <v>119</v>
      </c>
      <c r="D36" s="226" t="s">
        <v>131</v>
      </c>
      <c r="E36" s="233"/>
      <c r="F36" s="234"/>
      <c r="G36" s="228" t="s">
        <v>133</v>
      </c>
    </row>
  </sheetData>
  <sheetProtection selectLockedCells="1"/>
  <mergeCells count="2">
    <mergeCell ref="A4:A7"/>
    <mergeCell ref="A8:A11"/>
  </mergeCells>
  <phoneticPr fontId="3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</xdr:col>
                    <xdr:colOff>104775</xdr:colOff>
                    <xdr:row>4</xdr:row>
                    <xdr:rowOff>38100</xdr:rowOff>
                  </from>
                  <to>
                    <xdr:col>1</xdr:col>
                    <xdr:colOff>342900</xdr:colOff>
                    <xdr:row>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</xdr:col>
                    <xdr:colOff>104775</xdr:colOff>
                    <xdr:row>5</xdr:row>
                    <xdr:rowOff>38100</xdr:rowOff>
                  </from>
                  <to>
                    <xdr:col>1</xdr:col>
                    <xdr:colOff>342900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104775</xdr:colOff>
                    <xdr:row>6</xdr:row>
                    <xdr:rowOff>19050</xdr:rowOff>
                  </from>
                  <to>
                    <xdr:col>1</xdr:col>
                    <xdr:colOff>333375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104775</xdr:colOff>
                    <xdr:row>8</xdr:row>
                    <xdr:rowOff>38100</xdr:rowOff>
                  </from>
                  <to>
                    <xdr:col>1</xdr:col>
                    <xdr:colOff>342900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1</xdr:col>
                    <xdr:colOff>104775</xdr:colOff>
                    <xdr:row>9</xdr:row>
                    <xdr:rowOff>38100</xdr:rowOff>
                  </from>
                  <to>
                    <xdr:col>1</xdr:col>
                    <xdr:colOff>342900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1</xdr:col>
                    <xdr:colOff>104775</xdr:colOff>
                    <xdr:row>10</xdr:row>
                    <xdr:rowOff>19050</xdr:rowOff>
                  </from>
                  <to>
                    <xdr:col>1</xdr:col>
                    <xdr:colOff>333375</xdr:colOff>
                    <xdr:row>10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使用申請書</vt:lpstr>
      <vt:lpstr>使用申請書(記入例)</vt:lpstr>
      <vt:lpstr>使用者内訳</vt:lpstr>
      <vt:lpstr>使用者内訳(記入例)</vt:lpstr>
      <vt:lpstr>【演習林】利用者名簿・食事申込表</vt:lpstr>
      <vt:lpstr>【演習林のみ】自動車送迎希望票</vt:lpstr>
      <vt:lpstr>使用者内訳!Print_Area</vt:lpstr>
      <vt:lpstr>'使用者内訳(記入例)'!Print_Area</vt:lpstr>
      <vt:lpstr>使用申請書!Print_Area</vt:lpstr>
      <vt:lpstr>'使用申請書(記入例)'!Print_Area</vt:lpstr>
      <vt:lpstr>使用者内訳!Print_Titles</vt:lpstr>
      <vt:lpstr>'使用者内訳(記入例)'!Print_Titles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komiya</dc:creator>
  <cp:lastModifiedBy>多田　将典</cp:lastModifiedBy>
  <cp:lastPrinted>2026-01-14T07:48:12Z</cp:lastPrinted>
  <dcterms:created xsi:type="dcterms:W3CDTF">2013-03-19T04:51:54Z</dcterms:created>
  <dcterms:modified xsi:type="dcterms:W3CDTF">2026-04-14T09:18:13Z</dcterms:modified>
</cp:coreProperties>
</file>